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ćno\OneDrive - Zupanijska uprava za ceste - Split\Trogir\Savjetovanje\"/>
    </mc:Choice>
  </mc:AlternateContent>
  <xr:revisionPtr revIDLastSave="1" documentId="11_5CB58E3DF475A9175C8B11314240FDFFDC639473" xr6:coauthVersionLast="43" xr6:coauthVersionMax="43" xr10:uidLastSave="{E9579E15-042F-416F-B38A-B14F0DBDC972}"/>
  <bookViews>
    <workbookView xWindow="-120" yWindow="-120" windowWidth="29040" windowHeight="15840" xr2:uid="{00000000-000D-0000-FFFF-FFFF00000000}"/>
  </bookViews>
  <sheets>
    <sheet name="Troškovnik" sheetId="1" r:id="rId1"/>
    <sheet name="Ulazni podaci" sheetId="2" state="hidden" r:id="rId2"/>
  </sheets>
  <definedNames>
    <definedName name="_xlnm._FilterDatabase" localSheetId="0" hidden="1">Troškovnik!$D$1:$D$393</definedName>
    <definedName name="_xlnm.Print_Area" localSheetId="0">Troškovnik!$A$1:$F$397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82" i="1" l="1"/>
  <c r="F381" i="1"/>
  <c r="F388" i="1" l="1"/>
  <c r="F387" i="1"/>
  <c r="F386" i="1"/>
  <c r="F385" i="1"/>
  <c r="F384" i="1"/>
  <c r="F383" i="1"/>
  <c r="F380" i="1"/>
  <c r="F379" i="1"/>
  <c r="F378" i="1"/>
  <c r="F377" i="1"/>
  <c r="F376" i="1"/>
  <c r="F349" i="1"/>
  <c r="F309" i="1"/>
  <c r="F282" i="1"/>
  <c r="F248" i="1"/>
  <c r="F206" i="1"/>
  <c r="F178" i="1"/>
  <c r="F150" i="1"/>
  <c r="F122" i="1"/>
  <c r="F94" i="1"/>
  <c r="F54" i="1"/>
  <c r="F31" i="1"/>
  <c r="F6" i="1" l="1"/>
  <c r="F389" i="1" s="1"/>
  <c r="F390" i="1" l="1"/>
  <c r="F391" i="1"/>
  <c r="C39" i="2"/>
  <c r="D15" i="2"/>
  <c r="D14" i="2"/>
  <c r="D163" i="2" l="1"/>
  <c r="D71" i="2" l="1"/>
  <c r="D148" i="2" l="1"/>
  <c r="D42" i="2"/>
  <c r="D43" i="2"/>
  <c r="D35" i="2"/>
  <c r="D40" i="2"/>
  <c r="D25" i="2"/>
</calcChain>
</file>

<file path=xl/sharedStrings.xml><?xml version="1.0" encoding="utf-8"?>
<sst xmlns="http://schemas.openxmlformats.org/spreadsheetml/2006/main" count="573" uniqueCount="277">
  <si>
    <t>Naziv stavke</t>
  </si>
  <si>
    <t>Jed. mjere</t>
  </si>
  <si>
    <t xml:space="preserve">Količina </t>
  </si>
  <si>
    <t>Jedinična cijena</t>
  </si>
  <si>
    <t>Iznos</t>
  </si>
  <si>
    <t>m</t>
  </si>
  <si>
    <t>kom</t>
  </si>
  <si>
    <t>Iskop zemlja:</t>
  </si>
  <si>
    <t>1-2 NN</t>
  </si>
  <si>
    <t>3NN</t>
  </si>
  <si>
    <t>4NN</t>
  </si>
  <si>
    <t>5NN</t>
  </si>
  <si>
    <t>6NN</t>
  </si>
  <si>
    <t>Ukupno</t>
  </si>
  <si>
    <t>Pijesak:</t>
  </si>
  <si>
    <t>širina</t>
  </si>
  <si>
    <t>dubina</t>
  </si>
  <si>
    <t>Debljina posteljice</t>
  </si>
  <si>
    <t>Cijevi:</t>
  </si>
  <si>
    <t>PVC  110</t>
  </si>
  <si>
    <t>PVC 160</t>
  </si>
  <si>
    <t>5 NN</t>
  </si>
  <si>
    <t>6 NN</t>
  </si>
  <si>
    <t>Stupovi:</t>
  </si>
  <si>
    <t>KORS 2B-800-3</t>
  </si>
  <si>
    <t>KORS 2B-1000-3</t>
  </si>
  <si>
    <t>KORS 2B-900-3</t>
  </si>
  <si>
    <t>SRS 2B-800-3</t>
  </si>
  <si>
    <t>SRS 2B-900-3</t>
  </si>
  <si>
    <t>SRS 2B-1000-3</t>
  </si>
  <si>
    <t>KORS 2B-700-3</t>
  </si>
  <si>
    <t>KORS 1B-600</t>
  </si>
  <si>
    <t>KORS 1B-500</t>
  </si>
  <si>
    <t>SRS 2B-700-3</t>
  </si>
  <si>
    <t>KORS 2B-1200-3</t>
  </si>
  <si>
    <t>SRS B 3m - pocinčani</t>
  </si>
  <si>
    <t>SRS B 3,5m  - pocinčani</t>
  </si>
  <si>
    <t>SRS B 4m - pocinčani</t>
  </si>
  <si>
    <t>SRS B 5m - pocinčani</t>
  </si>
  <si>
    <t>SRS B 6m - pocinčani</t>
  </si>
  <si>
    <t>cijena</t>
  </si>
  <si>
    <t>Urbana EPS 300 - 4m</t>
  </si>
  <si>
    <t>Konzole:</t>
  </si>
  <si>
    <t>Dvokraka s kutem 90°</t>
  </si>
  <si>
    <t>Dvokraka s kutem 180°</t>
  </si>
  <si>
    <t>Trokraka s kutem 90°</t>
  </si>
  <si>
    <t>Trokraka s kutem 120°</t>
  </si>
  <si>
    <t>betonski stup</t>
  </si>
  <si>
    <t>drveni stup</t>
  </si>
  <si>
    <t>vodovi</t>
  </si>
  <si>
    <t>Demontaža:</t>
  </si>
  <si>
    <t>Izmještanje:</t>
  </si>
  <si>
    <t>Metalni stup</t>
  </si>
  <si>
    <t>metalni stup</t>
  </si>
  <si>
    <t>Lampe:</t>
  </si>
  <si>
    <t>Philips:</t>
  </si>
  <si>
    <t>Selenium SGP340 150W</t>
  </si>
  <si>
    <t>Urbana GPS 309 PCC-R 100W</t>
  </si>
  <si>
    <t>Selenium SGP340 100W</t>
  </si>
  <si>
    <t>Trasa</t>
  </si>
  <si>
    <r>
      <t>Izmjereno XP00-A 4x25mm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</si>
  <si>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Izmjereno XP00-A 4x95mm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</si>
  <si>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Izmjereno XP00-A 4x150mm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</si>
  <si>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Ulaz u stup XP00-A 4x25mm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</si>
  <si>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Ulaz u ormar XP00-A 4x25mm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</si>
  <si>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Ulaz u ormar XP00-A 4x95mm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</si>
  <si>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Ulaz u ormar XP00-A 4x150mm</t>
    </r>
    <r>
      <rPr>
        <vertAlign val="superscript"/>
        <sz val="11"/>
        <color theme="1"/>
        <rFont val="Calibri"/>
        <family val="2"/>
        <scheme val="minor"/>
      </rPr>
      <t>2</t>
    </r>
  </si>
  <si>
    <t>PVC 110 cijevi za uzemljivač</t>
  </si>
  <si>
    <t>Ormari:</t>
  </si>
  <si>
    <t>A-FK3H</t>
  </si>
  <si>
    <t>A-FK4H</t>
  </si>
  <si>
    <t>3polna pruga 160A</t>
  </si>
  <si>
    <t>Kabel/Uže:</t>
  </si>
  <si>
    <t>Račvanje užeta (bez stupova i ormara)</t>
  </si>
  <si>
    <t>ukupno</t>
  </si>
  <si>
    <t>visina</t>
  </si>
  <si>
    <t>Spojke:</t>
  </si>
  <si>
    <t>Kabelski spoj 4x25mm2</t>
  </si>
  <si>
    <t>Kabelski spoj 4x95mm2</t>
  </si>
  <si>
    <t>Kabelski spoj 4x150mm2</t>
  </si>
  <si>
    <t>Asfalt:</t>
  </si>
  <si>
    <t>Rezanje (m)</t>
  </si>
  <si>
    <t>Polagnje asfalta (m2)</t>
  </si>
  <si>
    <t>MetroTube - 4m</t>
  </si>
  <si>
    <r>
      <t>Račvanje na stupu XP00-A 4x25mm</t>
    </r>
    <r>
      <rPr>
        <vertAlign val="superscript"/>
        <sz val="11"/>
        <color theme="1"/>
        <rFont val="Calibri"/>
        <family val="2"/>
        <scheme val="minor"/>
      </rPr>
      <t>2</t>
    </r>
  </si>
  <si>
    <t>Osigurač NV 00 16A</t>
  </si>
  <si>
    <t>Osigurač NV 00 10A</t>
  </si>
  <si>
    <t>3polna sklopka 100A</t>
  </si>
  <si>
    <t>City touch:</t>
  </si>
  <si>
    <t>GRO-JR bez upravljanja</t>
  </si>
  <si>
    <t>GRO-JR s upravljanjem</t>
  </si>
  <si>
    <t>Broj stupova koji se upravljaju</t>
  </si>
  <si>
    <t>City Touch paket</t>
  </si>
  <si>
    <t>Produžna kozola 1m</t>
  </si>
  <si>
    <t>Produžna kozola 0,5m</t>
  </si>
  <si>
    <t>Konzola za montažu na betonski stup</t>
  </si>
  <si>
    <t>PHILIPS CitySpirit Street LED BDS480 T35 1xGRN32-2S/830 S</t>
  </si>
  <si>
    <t>Metronomis LED Sharp BDS660 1xGRN25-2S/830 MDS</t>
  </si>
  <si>
    <t>Metronomis LED Sharp BDS660 1xGRN15-2S/830 MDW</t>
  </si>
  <si>
    <t>Philips SPR4J-10 - 3,05m</t>
  </si>
  <si>
    <t>Metronomis LED Sharp BDS660 1xGRN15-2S/830 MDM</t>
  </si>
  <si>
    <t>TROŠKOVNIK JAVNE RASVJETE</t>
  </si>
  <si>
    <t>Spoj na postojeću mrežu:</t>
  </si>
  <si>
    <t>Spoj na nosivi stup nadzemne mreže (XP00-4x25mm2)</t>
  </si>
  <si>
    <t>Spoj na krajnji stup nadzemne mreže (XP00-4x25mm2)</t>
  </si>
  <si>
    <t>Broj novih krajnjih stupova</t>
  </si>
  <si>
    <t>Spoj na metalni rasvjetni stup (XP00-4x25mm2)</t>
  </si>
  <si>
    <t>1 NN</t>
  </si>
  <si>
    <t>2 NN</t>
  </si>
  <si>
    <t>3 NN</t>
  </si>
  <si>
    <t>4 NN</t>
  </si>
  <si>
    <t>Produžna kozola 1,5m</t>
  </si>
  <si>
    <t>Odvodnici prenapona</t>
  </si>
  <si>
    <t>Produžna lučna kozola 1,3m</t>
  </si>
  <si>
    <t>postojećih lampi</t>
  </si>
  <si>
    <t>Modena SGP681 GB 1xSON-TPP100W CX P1</t>
  </si>
  <si>
    <r>
      <t>Ulaz u ormar XP00 4x16mm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</si>
  <si>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Ulaz u stup XP00 4x16mm</t>
    </r>
    <r>
      <rPr>
        <vertAlign val="superscript"/>
        <sz val="11"/>
        <color theme="1"/>
        <rFont val="Calibri"/>
        <family val="2"/>
        <scheme val="minor"/>
      </rPr>
      <t>2</t>
    </r>
  </si>
  <si>
    <r>
      <t>Račvanje na stupu XP00 4x16mm</t>
    </r>
    <r>
      <rPr>
        <vertAlign val="superscript"/>
        <sz val="11"/>
        <color theme="1"/>
        <rFont val="Calibri"/>
        <family val="2"/>
        <scheme val="minor"/>
      </rPr>
      <t>2</t>
    </r>
  </si>
  <si>
    <t>Zaštita:</t>
  </si>
  <si>
    <t>Vodozaptivni ormar za ugradnju uz obalu</t>
  </si>
  <si>
    <t>FID sklopka 25/0,3 tip A</t>
  </si>
  <si>
    <t>Četveropolni odvodnik prenapona tip C, 280V/20kA za montažu na DIN šinu</t>
  </si>
  <si>
    <r>
      <t>Izmjereno XP00 4x16mm</t>
    </r>
    <r>
      <rPr>
        <vertAlign val="superscript"/>
        <sz val="11"/>
        <color theme="1"/>
        <rFont val="Calibri"/>
        <family val="2"/>
        <scheme val="minor"/>
      </rPr>
      <t>2</t>
    </r>
  </si>
  <si>
    <t>Marex DRS-02/4m/2 - 4m</t>
  </si>
  <si>
    <t>Geotekstil</t>
  </si>
  <si>
    <t>INDAL Jupiter 1 70W</t>
  </si>
  <si>
    <t>Iskop preko ceste:</t>
  </si>
  <si>
    <t>Iridium2 LED LARGE SGP353 1xSON-TPP150W EB FX1</t>
  </si>
  <si>
    <t>Iridium2 MEDIUM SGP352 1xSON-TPP 150W FX1</t>
  </si>
  <si>
    <t>Iridium2 MEDIUM SGP352 1xSON-TPP 100W FX1</t>
  </si>
  <si>
    <t>Iridium2 MEDIUM SGP352 1xSON-TPP 70W FX1</t>
  </si>
  <si>
    <t>Iridium2 LED MEDIUM BGP352 1xGRN56-3S/830 DW</t>
  </si>
  <si>
    <t>Iridium2 LED MEDIUM BGP352 1xGRN56-3S/830 DN</t>
  </si>
  <si>
    <t>Iridium2 LED MEDIUM BGP352 1xGRN48-3S/830 DW</t>
  </si>
  <si>
    <t>Iridium2 LED MEDIUM BGP352 1xGRN48-3S/830 DN</t>
  </si>
  <si>
    <t>Iridium2 LED MEDIUM BGP352 1xGRN40-3S/830 DN</t>
  </si>
  <si>
    <t>Iridium2 LED MEDIUM BGP352 1xGRN32-3S/830 DN</t>
  </si>
  <si>
    <t>Iridium2 LED MEDIUM BGP352 1xGRN72-3S/830 DM programibilna</t>
  </si>
  <si>
    <t>Iridium2 LED MEDIUM BGP352 1xGRN56-3S/830 DN programibilna</t>
  </si>
  <si>
    <t>Iridium2 LED MEDIUM BGP352 1xGRN48-3S/830 A programibilna</t>
  </si>
  <si>
    <t>Iridium2 LED MEDIUM BGP352 1xGRN48-3S/830 DW programibilna</t>
  </si>
  <si>
    <t>Iridium2 LED MEDIUM BGP352 1xGRN40-3S/830 A programibilna</t>
  </si>
  <si>
    <t>Iridium2 LED MEDIUM BGP352 1xGRN32-3S/830 DN programibilna</t>
  </si>
  <si>
    <t>Iridium3 LED MINI BGP381 1xGRN11/830 WSO</t>
  </si>
  <si>
    <t>Iridium3 LED MINI BGP381 1xGRN19/830 WSO</t>
  </si>
  <si>
    <t>- životni vijek minimalno 100 000 sati pri 80% svjetlosnog toka</t>
  </si>
  <si>
    <t>- rad u temperaturnom području -20°C do +35°C</t>
  </si>
  <si>
    <t>- kompletna zaštita svjetiljke IP66, IK08</t>
  </si>
  <si>
    <t>Nagib svjetiljke: 0 stupnjeva</t>
  </si>
  <si>
    <t>Faktor održavanja: 0,8</t>
  </si>
  <si>
    <t>PROIZVOĐAČ:</t>
  </si>
  <si>
    <t xml:space="preserve">TIP: </t>
  </si>
  <si>
    <t>Montaža stupova: jednostrano</t>
  </si>
  <si>
    <t>Dobava i ugradnja stezaljke vijčane izolirane za spajanje rasvjetne armature na kabel Elkalex</t>
  </si>
  <si>
    <t>PDV 25%</t>
  </si>
  <si>
    <t>UKUPNO BEZ PDV-a:</t>
  </si>
  <si>
    <t>UKUPNO S PDV-om:</t>
  </si>
  <si>
    <t>Udaljenost svjetiljke od ruba kolnika:  0 m</t>
  </si>
  <si>
    <t>Redni broj</t>
  </si>
  <si>
    <t>Širina ceste: 6 m</t>
  </si>
  <si>
    <t>- tijelo svjetiljke od aluminija s pokrovom optike od stakla ili polikarbonata</t>
  </si>
  <si>
    <t>- korelirana temperatura nijanse bijelog svjetla maksimalno 3000K</t>
  </si>
  <si>
    <t>broj voznih traka: 2</t>
  </si>
  <si>
    <t>Visina izvora svjetlosti: 6 m</t>
  </si>
  <si>
    <t>Razmak između svjetiljki: 30 m</t>
  </si>
  <si>
    <t>Udaljenost svjetiljke od ruba kolnika:  -1 m</t>
  </si>
  <si>
    <t>i</t>
  </si>
  <si>
    <t>Svjetiljka treba zadovoljiti zahtjeve prema svjetlotehničkom proračunu za cestu klase M5 prema normi HRN EN 13201-2:2016 uz dolje navedene parametre proračuna koji se dostavlja na CD-u:</t>
  </si>
  <si>
    <t>Svjetiljka treba zadovoljiti zahtjeve prema svjetlotehničkom proračunu za cestu klase M4 prema normi HRN EN 13201-2:2016 uz dolje navedene parametre proračuna koji se dostavlja na CD-u:</t>
  </si>
  <si>
    <t>Razmak između svjetiljki: 22 m</t>
  </si>
  <si>
    <t>- svjetlosna iskoristivost svjetiljke (LOR faktor) 91%</t>
  </si>
  <si>
    <t>- kompletna zaštita svjetiljke IP66, IK09</t>
  </si>
  <si>
    <t>Svjetiljka treba zadovoljiti zahtjeve prema svjetlotehničkom proračunu za cestu klase M3 prema normi HRN EN 13201-2:2016 uz dolje navedene parametre proračuna koji se dostavlja na CD-u:</t>
  </si>
  <si>
    <t>- CRI  indeks – indeks uzvrata boje minimalno 70</t>
  </si>
  <si>
    <t>- korelirana temperatura nijanse bijelog svjetla maksimalno 2700K</t>
  </si>
  <si>
    <t>Svjetiljka treba zadovoljiti zahtjeve prema svjetlotehničkom proračunu za šetnicu klase P2 prema normi HRN EN 13201-2:2016 uz dolje navedene parametre proračuna koji se dostavlja na CD-u:</t>
  </si>
  <si>
    <t>Obloga ceste: R3</t>
  </si>
  <si>
    <t>q0: 0,07</t>
  </si>
  <si>
    <t>Visina izvora svjetlosti: 4 m</t>
  </si>
  <si>
    <t>Razmak između svjetiljki: 25 m</t>
  </si>
  <si>
    <t>Površina proračuna:20mx20m</t>
  </si>
  <si>
    <t>Broj svjetiljki:4</t>
  </si>
  <si>
    <t>- svjetlosna iskoristivost svjetiljke (LOR faktor) 90%</t>
  </si>
  <si>
    <t>- svjetiljka se mora montirati na stup ili konzolu promjera 60mm bez upotrebe dodatnog adaptera za montažu na iste</t>
  </si>
  <si>
    <t>Svjetiljka treba zadovoljiti zahtjeve prema svjetlotehničkom proračunu za klase 5.9.2 prema normi HRN EN 12464-2:2016 uz dolje navedene parametre proračuna koji se dostavlja na CD-u:</t>
  </si>
  <si>
    <t>broj voznih traka: 3</t>
  </si>
  <si>
    <t>Širina ceste: 9 m</t>
  </si>
  <si>
    <t>Visina izvora svjetlosti: 10 m</t>
  </si>
  <si>
    <t>Razmak između svjetiljki: 32 m</t>
  </si>
  <si>
    <t>Širina ceste: 5,5 m</t>
  </si>
  <si>
    <t>Razmak između svjetiljki: 28 m</t>
  </si>
  <si>
    <t>-svjetiljka treba imati mogućnost dovođenja u beznaponsko stanje bez upotrebe alata</t>
  </si>
  <si>
    <t>Razmak između svjetiljki: 34 m</t>
  </si>
  <si>
    <t>Visina izvora svjetlosti: 7 m</t>
  </si>
  <si>
    <t>Razmak između svjetiljki: 39 m</t>
  </si>
  <si>
    <t>Montaža stupova: obostrano</t>
  </si>
  <si>
    <t>Udaljenost svjetiljke od ruba kolnika:  -1,5 m</t>
  </si>
  <si>
    <t>Širina ceste: 10 m</t>
  </si>
  <si>
    <t>Visina izvora svjetlosti: 6,5 m</t>
  </si>
  <si>
    <t>- tijelo svjetiljke od aluminija s pokrovom optike od prozirnog stakla ili polikarbonata</t>
  </si>
  <si>
    <t>- svjetiljka mora imati antikorozivni premaz za zaštitu od slanih atmosfera</t>
  </si>
  <si>
    <t>Širina ceste: 4,5 m</t>
  </si>
  <si>
    <t>Visina izvora svjetlosti: 4,5 m</t>
  </si>
  <si>
    <t>Razmak između svjetiljki: 27 m</t>
  </si>
  <si>
    <t>Svjetiljka treba zadovoljiti zahtjeve prema svjetlotehničkom proračunu za skup šetnica klasa P1 prema normi HRN EN 13201-2:2016 uz dolje navedene parametre proračuna koji se dostavlja na CD-u:</t>
  </si>
  <si>
    <t>Širina šetnice: 4,5 m</t>
  </si>
  <si>
    <t>Širina šetnice 1 (rubno područje 1): 1m</t>
  </si>
  <si>
    <t>Širina šetnice 2 (rubno područje 2): 1m</t>
  </si>
  <si>
    <t>Razmak između ceste i rubnih područja:0m</t>
  </si>
  <si>
    <t>Visina izvora svjetlosti: jedna strana 4m, druga strana 5 m</t>
  </si>
  <si>
    <t>Udaljenost svjetiljke od ruba ceste: -1 m</t>
  </si>
  <si>
    <t>Svjetiljka treba zadovoljiti zahtjeve prema svjetlotehničkom proračunu za cestu klase C1 i šetnice klase P1 prema normi HRN EN 13201-2:2016 uz dolje navedene parametre proračuna koji se dostavlja na CD-u:</t>
  </si>
  <si>
    <t>Visina izvora svjetlosti: 5,5 m</t>
  </si>
  <si>
    <t>Razmak između svjetiljki: 35 m</t>
  </si>
  <si>
    <t>Svjetiljka treba zadovoljiti zahtjeve prema svjetlotehničkom proračunu za cestu šetnice P3 prema normi HRN EN 13201-2:2016 uz dolje navedene parametre proračuna koji se dostavlja na CD-u:</t>
  </si>
  <si>
    <t>Širina ceste: 5m</t>
  </si>
  <si>
    <t>Razmak između svjetiljki: 38 m</t>
  </si>
  <si>
    <t>Svjetiljka treba zadovoljiti zahtjeve prema svjetlotehničkom proračunu za klase 5.9.3 prema normi HRN EN 12464-2:2016 uz dolje navedene parametre proračuna koji se dostavlja na CD-u:</t>
  </si>
  <si>
    <t>Razmak između svjetiljki:16 m</t>
  </si>
  <si>
    <t>Pozicija svjetiljki: po dužoj stranici</t>
  </si>
  <si>
    <t>Demontaža postojećih svjetiljki sa spojnim priborom neovisno o visini montaže (h=3-12m)</t>
  </si>
  <si>
    <t>Dobava i montaža dekorativne dvokrake konzole za montažu LED ferala na postojeći rasvjetni stup. Krakovi su zakrenuti za 180 stupnjeva.</t>
  </si>
  <si>
    <t>Dobava i montaža dekorativne konzole za montažu LED ferala na fasadu</t>
  </si>
  <si>
    <t>Dobava i montaža dvokrake lučne konzole, visine 0,5m, za montažu LED cestovne svjetiljke na postojeći rasvjetni stup. Krakovi su zakrenuti za 180 stupnjeva.</t>
  </si>
  <si>
    <t xml:space="preserve">Dobava i montaža lučne konzole, visine 0,5m, za montažu LED cestovne svjetiljke na postojeći rasvjetni stup. </t>
  </si>
  <si>
    <t>Dobava i ugradnja pocinčane konzole dužine 25cm za ugradnju rasvjetne armature na betonske i drvene stupove s nasadnom glavom Ø60 mm u kompletu s dvije band trake dužine 50 cm od Inox-a i dvije kopče od Inox-a</t>
  </si>
  <si>
    <t>Dobava i ugradnja kabela PP00 3x2,5 mm2, spajanje na svjetiljku, uvlačenje u rasvjetni stup i spajanje na razdjelnicu</t>
  </si>
  <si>
    <t>Izrada spoja na postojeći SKS kabel s dvije kompresione odvojne stezaljke za probijanje izolacije tipa EP35-13 2,5-35/1,5-6 mm2 i kabela tipa PP00-y 2x2,5 mm2 (1,5 m po svjetiljci)</t>
  </si>
  <si>
    <t>Dobava i ugradnja izolacijske krpe preko kompresione stezaljke</t>
  </si>
  <si>
    <t>Izvedba zaštite od prenapona sustava javne rasvjete.
Stavka obuhvaća:
1. Dobava i ugradnja kompleta katodnih odvodnika prenapona 10kA, 1.8kV u kompletu s stezaljkom kao SOP C i DPZ spojnicom za spoj odvodnika na SKS. Jedan komplet čine dva katodna odvodnika te dva kompleta elementa za spajanje na SKS, te sav potreban pribor i materijal za montažu. Komplet se ugrađuje na svaki treći stup nadzemne mreže. Stavka obuhvaća spajanje (na vrhu stupa) odvodnika prenapona, jedan kraj spaja na fazu/nulu, a drugi kraj ide sa premosnicom na uzemeljenje. 
2. Strojno bušenje vertikalnih bušotina za postavljanje vertikalnog uzemljivača (tehnologijom prema izboru izvođača) dim. ∅150mmx2500mm u materijalu III-IV kategorije, uključivo razbijanje i uklanjanje samaca i drugih prepreka te premještanje opreme na lokaciju svakog pojedinog stupa. Prije postavljanja uzemljivača potrebno je dobaviti cca 0,045m3 gline (kao Bentoplast-20) te istom ispuniti prethodno izvedenu bušotinu, te u pripremljenu bušotinu postaviti uzemljivač.
3. Dobava i postavljanje u prethodno pripremljenu bušotinu, vertikalnog uzemljivača (sonde) od pocinčanog čelika dimenzija minimalno Ø20mmx2500mm.
4. Dobava i postavljanje na stup cca 7m trake FeZn 30x4mm, te spajanje iste na uzemljivač i odvodnike prenapona, komplet sa svim sitnim materijalom i priborom potrebnim za postavljanje trake.
5. Mjerenje otpora uzemljenja, ispitivanje neprekinutosti te izdavanje atesta izvedenog uzemljivača.
Obračun po izvedenom i ispitanom kompletu zaštite od prenapona na jednom stupu.</t>
  </si>
  <si>
    <t>kmpl</t>
  </si>
  <si>
    <t>Površina proračuna:60mx6m</t>
  </si>
  <si>
    <t>Udaljenost svjetiljke od ruba površine:  0 m</t>
  </si>
  <si>
    <t>Širina šetnice: 6m</t>
  </si>
  <si>
    <t>Dobava i montaža dvokrake lučne konzole za montažu LED cestovne svjetiljke na postojeći rasvjetni stup. Krakovi su zakrenuti za 180 stupnjeva.</t>
  </si>
  <si>
    <t>Dobava i montaža konzole za montažu  četiri LED cestovne svjetiljke na postojeći rasvjetni stup. Krakovi su zakrenuti za 90 stupnjeva.</t>
  </si>
  <si>
    <t>- svjetiljka treba imati izjavu o sukladnosti sa CE oznakom i ENEC certifikat</t>
  </si>
  <si>
    <t>- efikasnost svjetiljke 122lm/W, svjetlosni tok LED izvora minimalno 11000 lm</t>
  </si>
  <si>
    <t>Razmak između svjetiljki: 37 m</t>
  </si>
  <si>
    <t>- efikasnost svjetiljke 107 lm/W, svjetlosni tok LED izvora minimalno 5000 lm</t>
  </si>
  <si>
    <t>- efikasnost svjetiljke 106 lm/W, svjetlosni tok LED izvora minimalno 5600 lm</t>
  </si>
  <si>
    <t>- svjetlosna iskoristivost svjetiljke (LOR faktor) 89%</t>
  </si>
  <si>
    <t>- efikasnost svjetiljke 106 lm/W, svjetlosni tok LED izvora minimalno 7400 lm</t>
  </si>
  <si>
    <t>- efikasnost svjetiljke 106 lm/W, svjetlosni tok LED izvora minimalno 8000 lm</t>
  </si>
  <si>
    <t>- efikasnost svjetiljke 115 lm/W, svjetlosni tok LED izvora minimalno 2550 lm</t>
  </si>
  <si>
    <t>- efikasnost svjetiljke 123 lm/W, svjetlosni tok LED izvora minimalno 4800 lm</t>
  </si>
  <si>
    <t>- efikasnost svjetiljke  100 lm/W, svjetlosni tok svjetiljke minimalno 2700 lm</t>
  </si>
  <si>
    <t>Širina ceste: 5 m</t>
  </si>
  <si>
    <t>- efikasnost svjetiljke  100 lm/W, svjetlosni tok svjetiljke minimalno 2800 lm</t>
  </si>
  <si>
    <t>Pozicija svjetiljki: 12mx12m, jednako udaljeni od ruba površine</t>
  </si>
  <si>
    <t>Udaljenost svjetiljke od ruba površine:  4 m</t>
  </si>
  <si>
    <t>Razmak između svjetiljki: 26 m</t>
  </si>
  <si>
    <t>- efikasnost svjetiljke 100 lm/W, svjetlosni tok LED izvora minimalno 5350 lm</t>
  </si>
  <si>
    <t xml:space="preserve">- Električna klasa zaštite I, prenaponska zaštita 10 kV </t>
  </si>
  <si>
    <t>ZONA ZAŠTITE SVJETLOSNOG ONEČIŠČENJA OKOLIŠA U SKLADU S ODREDBOM HBOR-a program ESIF-&gt; ULOR 0%</t>
  </si>
  <si>
    <t>- efikasnost svjetiljke 100 lm/W, svjetlosni tok LED izvora minimalno 2790 lm</t>
  </si>
  <si>
    <t>- efikasnost svjetiljke 127 lm/W, svjetlosni tok LED izvora minimalno 3690 lm</t>
  </si>
  <si>
    <t>* kontinuirana regulacija snage (intenziteta) u neograničenom broju faza u rasponu 10% - 100%</t>
  </si>
  <si>
    <t>* integriran CLO modul - održavanje svjetlosnog toka konstantnim kroz životni vijek svjetiljke</t>
  </si>
  <si>
    <t>* mogućnost povezivanja više kontrolera (svjetiljaka) međusobno u Mesh mrežu</t>
  </si>
  <si>
    <t>Svjetiljka mora biti opremljena kontrolerom za  upravljanje i nadzor rada svjetiljke sa podrškom slijedećih funkcionalnosti:</t>
  </si>
  <si>
    <t>* mogućnost prikupljanja i slanja podataka u centralni nadzorno-upravljački sustav (CNUS)</t>
  </si>
  <si>
    <t>* mogućnost naknadnog programiranja na mjestu ugradnje ili daljinski preko bluetooth protokola</t>
  </si>
  <si>
    <t>- svjetiljka treba imati izjavu o sukladnosti sa CE oznakom</t>
  </si>
  <si>
    <t>Dobava i montaža LED dekorativne svjetiljke oznake DS1 za cestovnu rasvjetu, ukupne snage sistema do maksimalno 27W, sa minimalnim ili boljim karakteristikama od sljedećih:</t>
  </si>
  <si>
    <t>Dobava i montaža LED dekorativne svjetiljke oznake DS2 za cestovnu rasvjetu, ukupne snage sistema do maksimalno 27W, sa minimalnim ili boljim karakteristikama od sljedećih:</t>
  </si>
  <si>
    <t>Dobava i montaža LED svjetiljke oznake CS1 za cestovnu rasvjetu, ukupne snage sistema do maksimalno 82W, sa minimalnim ili boljim karakteristikama od sljedećih:</t>
  </si>
  <si>
    <t>Dobava i montaža LED svjetiljke oznake CS2 za cestovnu rasvjetu, ukupne snage sistema do maksimalno 42W, sa minimalnim ili boljim karakteristikama od sljedećih:</t>
  </si>
  <si>
    <t>Dobava i montaža LED svjetiljke oznake CS3 za cestovnu rasvjetu, ukupne snage sistema do maksimalno 48W, sa minimalnim ili boljim karakteristikama od sljedećih:</t>
  </si>
  <si>
    <t>Dobava i montaža LED svjetiljke oznake CS4 za cestovnu rasvjetu, ukupne snage sistema do maksimalno 62W, sa minimalnim ili boljim karakteristikama od sljedećih:</t>
  </si>
  <si>
    <t>Dobava i montaža LED svjetiljke oznake CS5 za cestovnu rasvjetu, ukupne snage sistema do maksimalno 67W, sa minimalnim ili boljim karakteristikama od sljedećih:</t>
  </si>
  <si>
    <t>Dobava i montaža dekorativne LED svjetiljke oznake DS3 oblika kućišta starog ferala, ukupne snage sistema maksimalno 28W, sa minimalnim ili boljim karakteristikama od sljedećih:</t>
  </si>
  <si>
    <t>Dobava i montaža dekorativne LED svjetiljke oznake DS4 oblika kućišta starog ferala, ukupne snage sistema maksimalno 53W, sa minimalnim ili boljim karakteristikama od sljedećih:</t>
  </si>
  <si>
    <t>Dobava i montaža LED svjetiljke oznake CS6 za cestovnu rasvjetu, ukupne snage sistema do maksimalno 22W, sa minimalnim ili boljim karakteristikama od sljedećih:</t>
  </si>
  <si>
    <t>Dobava i montaža LED svjetiljke oznake CS7 za cestovnu rasvjetu, ukupne snage sistema do maksimalno 29W, sa minimalnim ili boljim karakteristikama od sljedećih:</t>
  </si>
  <si>
    <t>Dobava i montaža LED svjetiljke oznake CS8 za cestovnu rasvjetu, ukupne snage sistema do maksimalno 39W, sa minimalnim ili boljim karakteristikama od sljedećih: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</si>
</sst>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Arial CE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2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4" xfId="0" applyBorder="1" applyAlignment="1">
      <alignment horizontal="center"/>
    </xf>
    <xf numFmtId="0" fontId="0" fillId="0" borderId="14" xfId="0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center"/>
    </xf>
    <xf numFmtId="2" fontId="0" fillId="0" borderId="12" xfId="0" applyNumberFormat="1" applyBorder="1"/>
    <xf numFmtId="2" fontId="0" fillId="0" borderId="13" xfId="0" applyNumberFormat="1" applyBorder="1"/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left"/>
    </xf>
    <xf numFmtId="2" fontId="4" fillId="0" borderId="12" xfId="0" applyNumberFormat="1" applyFont="1" applyBorder="1"/>
    <xf numFmtId="2" fontId="6" fillId="0" borderId="12" xfId="0" applyNumberFormat="1" applyFont="1" applyBorder="1"/>
    <xf numFmtId="1" fontId="0" fillId="0" borderId="0" xfId="0" applyNumberFormat="1"/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2" fontId="0" fillId="0" borderId="7" xfId="0" applyNumberFormat="1" applyBorder="1" applyAlignment="1">
      <alignment horizontal="center"/>
    </xf>
    <xf numFmtId="0" fontId="0" fillId="0" borderId="7" xfId="0" applyBorder="1" applyAlignment="1">
      <alignment horizontal="right"/>
    </xf>
    <xf numFmtId="0" fontId="5" fillId="2" borderId="9" xfId="0" applyFont="1" applyFill="1" applyBorder="1" applyAlignment="1">
      <alignment horizontal="left"/>
    </xf>
    <xf numFmtId="0" fontId="0" fillId="2" borderId="10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right"/>
    </xf>
    <xf numFmtId="2" fontId="0" fillId="2" borderId="2" xfId="0" applyNumberFormat="1" applyFill="1" applyBorder="1"/>
    <xf numFmtId="0" fontId="5" fillId="0" borderId="14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11" xfId="0" applyNumberFormat="1" applyFill="1" applyBorder="1"/>
    <xf numFmtId="2" fontId="0" fillId="0" borderId="11" xfId="0" applyNumberFormat="1" applyBorder="1" applyAlignment="1">
      <alignment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2" fontId="6" fillId="0" borderId="13" xfId="0" applyNumberFormat="1" applyFont="1" applyBorder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5" fillId="2" borderId="6" xfId="0" applyFont="1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2" fontId="0" fillId="2" borderId="8" xfId="0" applyNumberFormat="1" applyFill="1" applyBorder="1"/>
    <xf numFmtId="0" fontId="0" fillId="0" borderId="7" xfId="0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left"/>
    </xf>
    <xf numFmtId="2" fontId="6" fillId="0" borderId="12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0" xfId="0" applyBorder="1"/>
    <xf numFmtId="2" fontId="0" fillId="0" borderId="4" xfId="0" applyNumberFormat="1" applyBorder="1" applyAlignment="1">
      <alignment horizontal="center"/>
    </xf>
    <xf numFmtId="2" fontId="6" fillId="0" borderId="11" xfId="0" applyNumberFormat="1" applyFont="1" applyBorder="1"/>
    <xf numFmtId="2" fontId="8" fillId="0" borderId="12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8" fillId="0" borderId="12" xfId="0" applyNumberFormat="1" applyFont="1" applyBorder="1"/>
    <xf numFmtId="0" fontId="0" fillId="0" borderId="14" xfId="0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10" fillId="0" borderId="1" xfId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/>
    </xf>
    <xf numFmtId="0" fontId="11" fillId="4" borderId="15" xfId="0" applyFont="1" applyFill="1" applyBorder="1" applyAlignment="1">
      <alignment horizontal="left" vertical="center" wrapText="1"/>
    </xf>
    <xf numFmtId="0" fontId="9" fillId="4" borderId="15" xfId="0" quotePrefix="1" applyFont="1" applyFill="1" applyBorder="1" applyAlignment="1">
      <alignment horizontal="left" vertical="center" wrapText="1"/>
    </xf>
    <xf numFmtId="0" fontId="9" fillId="4" borderId="15" xfId="0" quotePrefix="1" applyFont="1" applyFill="1" applyBorder="1" applyAlignment="1">
      <alignment vertical="center" wrapText="1"/>
    </xf>
    <xf numFmtId="49" fontId="9" fillId="4" borderId="0" xfId="0" quotePrefix="1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3" fillId="0" borderId="1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1" fillId="4" borderId="0" xfId="0" applyFont="1" applyFill="1" applyBorder="1" applyAlignment="1">
      <alignment horizontal="left" vertical="center" wrapText="1"/>
    </xf>
    <xf numFmtId="0" fontId="9" fillId="4" borderId="0" xfId="0" quotePrefix="1" applyFont="1" applyFill="1" applyBorder="1" applyAlignment="1">
      <alignment vertical="center" wrapText="1"/>
    </xf>
    <xf numFmtId="0" fontId="12" fillId="4" borderId="0" xfId="0" quotePrefix="1" applyFont="1" applyFill="1" applyBorder="1" applyAlignment="1">
      <alignment vertical="center" wrapText="1"/>
    </xf>
    <xf numFmtId="0" fontId="9" fillId="4" borderId="0" xfId="0" quotePrefix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10" fillId="4" borderId="0" xfId="0" applyFont="1" applyFill="1" applyBorder="1" applyAlignment="1">
      <alignment horizontal="left" vertical="center" wrapText="1"/>
    </xf>
    <xf numFmtId="0" fontId="10" fillId="4" borderId="0" xfId="0" quotePrefix="1" applyFont="1" applyFill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9" fillId="0" borderId="15" xfId="0" quotePrefix="1" applyFont="1" applyFill="1" applyBorder="1" applyAlignment="1">
      <alignment vertical="center" wrapText="1"/>
    </xf>
    <xf numFmtId="0" fontId="9" fillId="0" borderId="15" xfId="0" quotePrefix="1" applyFont="1" applyFill="1" applyBorder="1" applyAlignment="1">
      <alignment horizontal="left" vertical="center" wrapText="1"/>
    </xf>
    <xf numFmtId="0" fontId="12" fillId="0" borderId="0" xfId="0" quotePrefix="1" applyFont="1" applyFill="1" applyBorder="1" applyAlignment="1">
      <alignment vertical="center" wrapText="1"/>
    </xf>
    <xf numFmtId="0" fontId="9" fillId="0" borderId="0" xfId="0" quotePrefix="1" applyFont="1" applyFill="1" applyBorder="1" applyAlignment="1">
      <alignment vertical="center" wrapText="1"/>
    </xf>
    <xf numFmtId="49" fontId="9" fillId="0" borderId="0" xfId="0" quotePrefix="1" applyNumberFormat="1" applyFont="1" applyFill="1" applyBorder="1" applyAlignment="1">
      <alignment vertical="center" wrapText="1"/>
    </xf>
    <xf numFmtId="0" fontId="10" fillId="0" borderId="15" xfId="0" quotePrefix="1" applyFont="1" applyFill="1" applyBorder="1" applyAlignment="1">
      <alignment vertical="center" wrapText="1"/>
    </xf>
    <xf numFmtId="0" fontId="12" fillId="0" borderId="15" xfId="0" quotePrefix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10" fillId="0" borderId="0" xfId="1" applyFont="1"/>
    <xf numFmtId="0" fontId="17" fillId="0" borderId="0" xfId="0" applyFont="1"/>
    <xf numFmtId="0" fontId="12" fillId="5" borderId="0" xfId="0" quotePrefix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49" fontId="12" fillId="5" borderId="0" xfId="0" applyNumberFormat="1" applyFont="1" applyFill="1" applyBorder="1" applyAlignment="1">
      <alignment vertical="center" wrapText="1"/>
    </xf>
    <xf numFmtId="0" fontId="12" fillId="5" borderId="0" xfId="0" applyFont="1" applyFill="1" applyBorder="1" applyAlignment="1">
      <alignment vertical="center" wrapText="1"/>
    </xf>
    <xf numFmtId="0" fontId="9" fillId="5" borderId="0" xfId="0" quotePrefix="1" applyFont="1" applyFill="1" applyBorder="1" applyAlignment="1">
      <alignment vertical="center" wrapText="1"/>
    </xf>
    <xf numFmtId="0" fontId="18" fillId="0" borderId="0" xfId="0" applyFont="1"/>
    <xf numFmtId="0" fontId="10" fillId="0" borderId="12" xfId="0" applyFont="1" applyFill="1" applyBorder="1" applyAlignment="1">
      <alignment vertical="center" wrapText="1"/>
    </xf>
    <xf numFmtId="164" fontId="19" fillId="3" borderId="1" xfId="0" applyNumberFormat="1" applyFont="1" applyFill="1" applyBorder="1"/>
    <xf numFmtId="0" fontId="19" fillId="3" borderId="9" xfId="0" applyFont="1" applyFill="1" applyBorder="1" applyAlignment="1">
      <alignment horizontal="right"/>
    </xf>
    <xf numFmtId="0" fontId="19" fillId="3" borderId="10" xfId="0" applyFont="1" applyFill="1" applyBorder="1" applyAlignment="1">
      <alignment horizontal="right"/>
    </xf>
    <xf numFmtId="0" fontId="19" fillId="3" borderId="10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right"/>
    </xf>
    <xf numFmtId="0" fontId="17" fillId="0" borderId="0" xfId="0" applyFont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0" fontId="15" fillId="0" borderId="7" xfId="1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right"/>
    </xf>
    <xf numFmtId="0" fontId="19" fillId="3" borderId="10" xfId="0" applyFont="1" applyFill="1" applyBorder="1" applyAlignment="1">
      <alignment horizontal="right"/>
    </xf>
    <xf numFmtId="0" fontId="19" fillId="3" borderId="2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</cellXfs>
  <cellStyles count="4">
    <cellStyle name="Normal_mnn" xfId="1" xr:uid="{00000000-0005-0000-0000-000001000000}"/>
    <cellStyle name="Normal_ZEMLJANI" xfId="2" xr:uid="{00000000-0005-0000-0000-000002000000}"/>
    <cellStyle name="Normalno" xfId="0" builtinId="0" customBuiltin="1"/>
    <cellStyle name="Normalno 2" xfId="3" xr:uid="{00000000-0005-0000-0000-000003000000}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91"/>
  <sheetViews>
    <sheetView tabSelected="1" zoomScale="115" zoomScaleNormal="115" workbookViewId="0">
      <selection activeCell="J20" sqref="J20"/>
    </sheetView>
  </sheetViews>
  <sheetFormatPr defaultRowHeight="12" x14ac:dyDescent="0.2"/>
  <cols>
    <col min="1" max="1" width="4.28515625" style="94" customWidth="1"/>
    <col min="2" max="2" width="46.42578125" style="94" customWidth="1"/>
    <col min="3" max="3" width="6.42578125" style="94" customWidth="1"/>
    <col min="4" max="4" width="5.42578125" style="107" customWidth="1"/>
    <col min="5" max="5" width="10.42578125" style="94" bestFit="1" customWidth="1"/>
    <col min="6" max="6" width="15.5703125" style="94" customWidth="1"/>
    <col min="7" max="16384" width="9.140625" style="94"/>
  </cols>
  <sheetData>
    <row r="1" spans="1:6" s="93" customFormat="1" ht="12.75" customHeight="1" x14ac:dyDescent="0.2">
      <c r="A1" s="108" t="s">
        <v>101</v>
      </c>
      <c r="B1" s="108"/>
      <c r="C1" s="108"/>
      <c r="D1" s="108"/>
      <c r="E1" s="108"/>
      <c r="F1" s="108"/>
    </row>
    <row r="2" spans="1:6" s="93" customFormat="1" ht="12.75" customHeight="1" x14ac:dyDescent="0.2">
      <c r="A2" s="109"/>
      <c r="B2" s="109"/>
      <c r="C2" s="109"/>
      <c r="D2" s="109"/>
      <c r="E2" s="109"/>
      <c r="F2" s="109"/>
    </row>
    <row r="5" spans="1:6" s="93" customFormat="1" ht="34.5" customHeight="1" x14ac:dyDescent="0.2">
      <c r="A5" s="56" t="s">
        <v>159</v>
      </c>
      <c r="B5" s="57" t="s">
        <v>0</v>
      </c>
      <c r="C5" s="56" t="s">
        <v>1</v>
      </c>
      <c r="D5" s="56" t="s">
        <v>2</v>
      </c>
      <c r="E5" s="56" t="s">
        <v>3</v>
      </c>
      <c r="F5" s="58" t="s">
        <v>4</v>
      </c>
    </row>
    <row r="6" spans="1:6" ht="48" x14ac:dyDescent="0.2">
      <c r="A6" s="117">
        <v>1</v>
      </c>
      <c r="B6" s="59" t="s">
        <v>265</v>
      </c>
      <c r="C6" s="114" t="s">
        <v>6</v>
      </c>
      <c r="D6" s="115">
        <v>82</v>
      </c>
      <c r="E6" s="116"/>
      <c r="F6" s="116">
        <f>D6*E6</f>
        <v>0</v>
      </c>
    </row>
    <row r="7" spans="1:6" ht="30" customHeight="1" x14ac:dyDescent="0.2">
      <c r="A7" s="118"/>
      <c r="B7" s="60" t="s">
        <v>161</v>
      </c>
      <c r="C7" s="114"/>
      <c r="D7" s="115"/>
      <c r="E7" s="116"/>
      <c r="F7" s="116"/>
    </row>
    <row r="8" spans="1:6" ht="24" x14ac:dyDescent="0.2">
      <c r="A8" s="118"/>
      <c r="B8" s="61" t="s">
        <v>247</v>
      </c>
      <c r="C8" s="114"/>
      <c r="D8" s="115"/>
      <c r="E8" s="116"/>
      <c r="F8" s="116"/>
    </row>
    <row r="9" spans="1:6" ht="24" x14ac:dyDescent="0.2">
      <c r="A9" s="118"/>
      <c r="B9" s="61" t="s">
        <v>162</v>
      </c>
      <c r="C9" s="114"/>
      <c r="D9" s="115"/>
      <c r="E9" s="116"/>
      <c r="F9" s="116"/>
    </row>
    <row r="10" spans="1:6" x14ac:dyDescent="0.2">
      <c r="A10" s="118"/>
      <c r="B10" s="89" t="s">
        <v>174</v>
      </c>
      <c r="C10" s="114"/>
      <c r="D10" s="115"/>
      <c r="E10" s="116"/>
      <c r="F10" s="116"/>
    </row>
    <row r="11" spans="1:6" ht="27" customHeight="1" x14ac:dyDescent="0.2">
      <c r="A11" s="118"/>
      <c r="B11" s="90" t="s">
        <v>146</v>
      </c>
      <c r="C11" s="114"/>
      <c r="D11" s="115"/>
      <c r="E11" s="116"/>
      <c r="F11" s="116"/>
    </row>
    <row r="12" spans="1:6" x14ac:dyDescent="0.2">
      <c r="A12" s="118"/>
      <c r="B12" s="84" t="s">
        <v>147</v>
      </c>
      <c r="C12" s="114"/>
      <c r="D12" s="115"/>
      <c r="E12" s="116"/>
      <c r="F12" s="116"/>
    </row>
    <row r="13" spans="1:6" x14ac:dyDescent="0.2">
      <c r="A13" s="118"/>
      <c r="B13" s="84" t="s">
        <v>148</v>
      </c>
      <c r="C13" s="114"/>
      <c r="D13" s="115"/>
      <c r="E13" s="116"/>
      <c r="F13" s="116"/>
    </row>
    <row r="14" spans="1:6" x14ac:dyDescent="0.2">
      <c r="A14" s="118"/>
      <c r="B14" s="85" t="s">
        <v>254</v>
      </c>
      <c r="C14" s="114"/>
      <c r="D14" s="115"/>
      <c r="E14" s="116"/>
      <c r="F14" s="116"/>
    </row>
    <row r="15" spans="1:6" ht="24" x14ac:dyDescent="0.2">
      <c r="A15" s="118"/>
      <c r="B15" s="88" t="s">
        <v>264</v>
      </c>
      <c r="C15" s="114"/>
      <c r="D15" s="115"/>
      <c r="E15" s="116"/>
      <c r="F15" s="116"/>
    </row>
    <row r="16" spans="1:6" ht="40.5" customHeight="1" x14ac:dyDescent="0.2">
      <c r="A16" s="118"/>
      <c r="B16" s="91" t="s">
        <v>255</v>
      </c>
      <c r="C16" s="114"/>
      <c r="D16" s="115"/>
      <c r="E16" s="116"/>
      <c r="F16" s="116"/>
    </row>
    <row r="17" spans="1:6" ht="48" x14ac:dyDescent="0.2">
      <c r="A17" s="118"/>
      <c r="B17" s="92" t="s">
        <v>176</v>
      </c>
      <c r="C17" s="114"/>
      <c r="D17" s="115"/>
      <c r="E17" s="116"/>
      <c r="F17" s="116"/>
    </row>
    <row r="18" spans="1:6" x14ac:dyDescent="0.2">
      <c r="A18" s="118"/>
      <c r="B18" s="64" t="s">
        <v>163</v>
      </c>
      <c r="C18" s="114"/>
      <c r="D18" s="115"/>
      <c r="E18" s="116"/>
      <c r="F18" s="116"/>
    </row>
    <row r="19" spans="1:6" x14ac:dyDescent="0.2">
      <c r="A19" s="118"/>
      <c r="B19" s="64" t="s">
        <v>177</v>
      </c>
      <c r="C19" s="114"/>
      <c r="D19" s="115"/>
      <c r="E19" s="116"/>
      <c r="F19" s="116"/>
    </row>
    <row r="20" spans="1:6" x14ac:dyDescent="0.2">
      <c r="A20" s="118"/>
      <c r="B20" s="64" t="s">
        <v>178</v>
      </c>
      <c r="C20" s="114"/>
      <c r="D20" s="115"/>
      <c r="E20" s="116"/>
      <c r="F20" s="116"/>
    </row>
    <row r="21" spans="1:6" x14ac:dyDescent="0.2">
      <c r="A21" s="118"/>
      <c r="B21" s="64" t="s">
        <v>248</v>
      </c>
      <c r="C21" s="114"/>
      <c r="D21" s="115"/>
      <c r="E21" s="116"/>
      <c r="F21" s="116"/>
    </row>
    <row r="22" spans="1:6" x14ac:dyDescent="0.2">
      <c r="A22" s="118"/>
      <c r="B22" s="64" t="s">
        <v>179</v>
      </c>
      <c r="C22" s="114"/>
      <c r="D22" s="115"/>
      <c r="E22" s="116"/>
      <c r="F22" s="116"/>
    </row>
    <row r="23" spans="1:6" x14ac:dyDescent="0.2">
      <c r="A23" s="118"/>
      <c r="B23" s="64" t="s">
        <v>204</v>
      </c>
      <c r="C23" s="114"/>
      <c r="D23" s="115"/>
      <c r="E23" s="116"/>
      <c r="F23" s="116"/>
    </row>
    <row r="24" spans="1:6" x14ac:dyDescent="0.2">
      <c r="A24" s="118"/>
      <c r="B24" s="64" t="s">
        <v>158</v>
      </c>
      <c r="C24" s="114"/>
      <c r="D24" s="115"/>
      <c r="E24" s="116"/>
      <c r="F24" s="116"/>
    </row>
    <row r="25" spans="1:6" x14ac:dyDescent="0.2">
      <c r="A25" s="118"/>
      <c r="B25" s="64" t="s">
        <v>149</v>
      </c>
      <c r="C25" s="114"/>
      <c r="D25" s="115"/>
      <c r="E25" s="116"/>
      <c r="F25" s="116"/>
    </row>
    <row r="26" spans="1:6" x14ac:dyDescent="0.2">
      <c r="A26" s="118"/>
      <c r="B26" s="64" t="s">
        <v>150</v>
      </c>
      <c r="C26" s="114"/>
      <c r="D26" s="115"/>
      <c r="E26" s="116"/>
      <c r="F26" s="116"/>
    </row>
    <row r="27" spans="1:6" x14ac:dyDescent="0.2">
      <c r="A27" s="118"/>
      <c r="B27" s="64" t="s">
        <v>153</v>
      </c>
      <c r="C27" s="114"/>
      <c r="D27" s="115"/>
      <c r="E27" s="116"/>
      <c r="F27" s="116"/>
    </row>
    <row r="28" spans="1:6" x14ac:dyDescent="0.2">
      <c r="A28" s="118"/>
      <c r="B28" s="64"/>
      <c r="C28" s="114"/>
      <c r="D28" s="115"/>
      <c r="E28" s="116"/>
      <c r="F28" s="116"/>
    </row>
    <row r="29" spans="1:6" x14ac:dyDescent="0.2">
      <c r="A29" s="118"/>
      <c r="B29" s="65" t="s">
        <v>151</v>
      </c>
      <c r="C29" s="114"/>
      <c r="D29" s="115"/>
      <c r="E29" s="116"/>
      <c r="F29" s="116"/>
    </row>
    <row r="30" spans="1:6" x14ac:dyDescent="0.2">
      <c r="A30" s="119"/>
      <c r="B30" s="66" t="s">
        <v>152</v>
      </c>
      <c r="C30" s="114"/>
      <c r="D30" s="115"/>
      <c r="E30" s="116"/>
      <c r="F30" s="116"/>
    </row>
    <row r="31" spans="1:6" ht="50.25" customHeight="1" x14ac:dyDescent="0.2">
      <c r="A31" s="117">
        <v>2</v>
      </c>
      <c r="B31" s="59" t="s">
        <v>266</v>
      </c>
      <c r="C31" s="114" t="s">
        <v>6</v>
      </c>
      <c r="D31" s="115">
        <v>9</v>
      </c>
      <c r="E31" s="116"/>
      <c r="F31" s="116">
        <f>D31*E31</f>
        <v>0</v>
      </c>
    </row>
    <row r="32" spans="1:6" ht="24" x14ac:dyDescent="0.2">
      <c r="A32" s="118"/>
      <c r="B32" s="60" t="s">
        <v>161</v>
      </c>
      <c r="C32" s="114"/>
      <c r="D32" s="115"/>
      <c r="E32" s="116"/>
      <c r="F32" s="116"/>
    </row>
    <row r="33" spans="1:6" ht="24" x14ac:dyDescent="0.2">
      <c r="A33" s="118"/>
      <c r="B33" s="61" t="s">
        <v>249</v>
      </c>
      <c r="C33" s="114"/>
      <c r="D33" s="115"/>
      <c r="E33" s="116"/>
      <c r="F33" s="116"/>
    </row>
    <row r="34" spans="1:6" ht="24" x14ac:dyDescent="0.2">
      <c r="A34" s="118"/>
      <c r="B34" s="84" t="s">
        <v>162</v>
      </c>
      <c r="C34" s="114"/>
      <c r="D34" s="115"/>
      <c r="E34" s="116"/>
      <c r="F34" s="116"/>
    </row>
    <row r="35" spans="1:6" x14ac:dyDescent="0.2">
      <c r="A35" s="118"/>
      <c r="B35" s="89" t="s">
        <v>174</v>
      </c>
      <c r="C35" s="114"/>
      <c r="D35" s="115"/>
      <c r="E35" s="116"/>
      <c r="F35" s="116"/>
    </row>
    <row r="36" spans="1:6" ht="27" customHeight="1" x14ac:dyDescent="0.2">
      <c r="A36" s="118"/>
      <c r="B36" s="90" t="s">
        <v>146</v>
      </c>
      <c r="C36" s="114"/>
      <c r="D36" s="115"/>
      <c r="E36" s="116"/>
      <c r="F36" s="116"/>
    </row>
    <row r="37" spans="1:6" x14ac:dyDescent="0.2">
      <c r="A37" s="118"/>
      <c r="B37" s="84" t="s">
        <v>147</v>
      </c>
      <c r="C37" s="114"/>
      <c r="D37" s="115"/>
      <c r="E37" s="116"/>
      <c r="F37" s="116"/>
    </row>
    <row r="38" spans="1:6" x14ac:dyDescent="0.2">
      <c r="A38" s="118"/>
      <c r="B38" s="84" t="s">
        <v>148</v>
      </c>
      <c r="C38" s="114"/>
      <c r="D38" s="115"/>
      <c r="E38" s="116"/>
      <c r="F38" s="116"/>
    </row>
    <row r="39" spans="1:6" ht="29.25" customHeight="1" x14ac:dyDescent="0.2">
      <c r="A39" s="118"/>
      <c r="B39" s="85" t="s">
        <v>254</v>
      </c>
      <c r="C39" s="114"/>
      <c r="D39" s="115"/>
      <c r="E39" s="116"/>
      <c r="F39" s="116"/>
    </row>
    <row r="40" spans="1:6" ht="24" x14ac:dyDescent="0.2">
      <c r="A40" s="118"/>
      <c r="B40" s="88" t="s">
        <v>264</v>
      </c>
      <c r="C40" s="114"/>
      <c r="D40" s="115"/>
      <c r="E40" s="116"/>
      <c r="F40" s="116"/>
    </row>
    <row r="41" spans="1:6" ht="36" x14ac:dyDescent="0.2">
      <c r="A41" s="118"/>
      <c r="B41" s="91" t="s">
        <v>255</v>
      </c>
      <c r="C41" s="114"/>
      <c r="D41" s="115"/>
      <c r="E41" s="116"/>
      <c r="F41" s="116"/>
    </row>
    <row r="42" spans="1:6" ht="48" x14ac:dyDescent="0.2">
      <c r="A42" s="118"/>
      <c r="B42" s="92" t="s">
        <v>185</v>
      </c>
      <c r="C42" s="114"/>
      <c r="D42" s="115"/>
      <c r="E42" s="116"/>
      <c r="F42" s="116"/>
    </row>
    <row r="43" spans="1:6" x14ac:dyDescent="0.2">
      <c r="A43" s="118"/>
      <c r="B43" s="64" t="s">
        <v>181</v>
      </c>
      <c r="C43" s="114"/>
      <c r="D43" s="115"/>
      <c r="E43" s="116"/>
      <c r="F43" s="116"/>
    </row>
    <row r="44" spans="1:6" ht="27.75" customHeight="1" x14ac:dyDescent="0.2">
      <c r="A44" s="118"/>
      <c r="B44" s="64" t="s">
        <v>250</v>
      </c>
      <c r="C44" s="114"/>
      <c r="D44" s="115"/>
      <c r="E44" s="116"/>
      <c r="F44" s="116"/>
    </row>
    <row r="45" spans="1:6" x14ac:dyDescent="0.2">
      <c r="A45" s="118"/>
      <c r="B45" s="64" t="s">
        <v>178</v>
      </c>
      <c r="C45" s="114"/>
      <c r="D45" s="115"/>
      <c r="E45" s="116"/>
      <c r="F45" s="116"/>
    </row>
    <row r="46" spans="1:6" x14ac:dyDescent="0.2">
      <c r="A46" s="118"/>
      <c r="B46" s="64" t="s">
        <v>182</v>
      </c>
      <c r="C46" s="114"/>
      <c r="D46" s="115"/>
      <c r="E46" s="116"/>
      <c r="F46" s="116"/>
    </row>
    <row r="47" spans="1:6" x14ac:dyDescent="0.2">
      <c r="A47" s="118"/>
      <c r="B47" s="64" t="s">
        <v>179</v>
      </c>
      <c r="C47" s="114"/>
      <c r="D47" s="115"/>
      <c r="E47" s="116"/>
      <c r="F47" s="116"/>
    </row>
    <row r="48" spans="1:6" x14ac:dyDescent="0.2">
      <c r="A48" s="118"/>
      <c r="B48" s="64" t="s">
        <v>251</v>
      </c>
      <c r="C48" s="114"/>
      <c r="D48" s="115"/>
      <c r="E48" s="116"/>
      <c r="F48" s="116"/>
    </row>
    <row r="49" spans="1:6" x14ac:dyDescent="0.2">
      <c r="A49" s="118"/>
      <c r="B49" s="64" t="s">
        <v>149</v>
      </c>
      <c r="C49" s="114"/>
      <c r="D49" s="115"/>
      <c r="E49" s="116"/>
      <c r="F49" s="116"/>
    </row>
    <row r="50" spans="1:6" x14ac:dyDescent="0.2">
      <c r="A50" s="118"/>
      <c r="B50" s="64" t="s">
        <v>150</v>
      </c>
      <c r="C50" s="114"/>
      <c r="D50" s="115"/>
      <c r="E50" s="116"/>
      <c r="F50" s="116"/>
    </row>
    <row r="51" spans="1:6" x14ac:dyDescent="0.2">
      <c r="A51" s="118"/>
      <c r="B51" s="64"/>
      <c r="C51" s="114"/>
      <c r="D51" s="115"/>
      <c r="E51" s="116"/>
      <c r="F51" s="116"/>
    </row>
    <row r="52" spans="1:6" x14ac:dyDescent="0.2">
      <c r="A52" s="118"/>
      <c r="B52" s="65" t="s">
        <v>151</v>
      </c>
      <c r="C52" s="114"/>
      <c r="D52" s="115"/>
      <c r="E52" s="116"/>
      <c r="F52" s="116"/>
    </row>
    <row r="53" spans="1:6" x14ac:dyDescent="0.2">
      <c r="A53" s="119"/>
      <c r="B53" s="66" t="s">
        <v>152</v>
      </c>
      <c r="C53" s="114"/>
      <c r="D53" s="115"/>
      <c r="E53" s="116"/>
      <c r="F53" s="116"/>
    </row>
    <row r="54" spans="1:6" ht="42" customHeight="1" x14ac:dyDescent="0.2">
      <c r="A54" s="113">
        <v>3</v>
      </c>
      <c r="B54" s="78" t="s">
        <v>267</v>
      </c>
      <c r="C54" s="114" t="s">
        <v>6</v>
      </c>
      <c r="D54" s="115">
        <v>138</v>
      </c>
      <c r="E54" s="116"/>
      <c r="F54" s="116">
        <f>D54*E54</f>
        <v>0</v>
      </c>
    </row>
    <row r="55" spans="1:6" ht="24" x14ac:dyDescent="0.2">
      <c r="A55" s="113"/>
      <c r="B55" s="95" t="s">
        <v>161</v>
      </c>
      <c r="C55" s="114"/>
      <c r="D55" s="115"/>
      <c r="E55" s="116"/>
      <c r="F55" s="116"/>
    </row>
    <row r="56" spans="1:6" x14ac:dyDescent="0.2">
      <c r="A56" s="113"/>
      <c r="B56" s="68" t="s">
        <v>171</v>
      </c>
      <c r="C56" s="114"/>
      <c r="D56" s="115"/>
      <c r="E56" s="116"/>
      <c r="F56" s="116"/>
    </row>
    <row r="57" spans="1:6" ht="24" x14ac:dyDescent="0.2">
      <c r="A57" s="113"/>
      <c r="B57" s="68" t="s">
        <v>238</v>
      </c>
      <c r="C57" s="114"/>
      <c r="D57" s="115"/>
      <c r="E57" s="116"/>
      <c r="F57" s="116"/>
    </row>
    <row r="58" spans="1:6" ht="24" x14ac:dyDescent="0.2">
      <c r="A58" s="113"/>
      <c r="B58" s="68" t="s">
        <v>162</v>
      </c>
      <c r="C58" s="114"/>
      <c r="D58" s="115"/>
      <c r="E58" s="116"/>
      <c r="F58" s="116"/>
    </row>
    <row r="59" spans="1:6" x14ac:dyDescent="0.2">
      <c r="A59" s="113"/>
      <c r="B59" s="68" t="s">
        <v>174</v>
      </c>
      <c r="C59" s="114"/>
      <c r="D59" s="115"/>
      <c r="E59" s="116"/>
      <c r="F59" s="116"/>
    </row>
    <row r="60" spans="1:6" ht="24.75" customHeight="1" x14ac:dyDescent="0.2">
      <c r="A60" s="113"/>
      <c r="B60" s="86" t="s">
        <v>146</v>
      </c>
      <c r="C60" s="114"/>
      <c r="D60" s="115"/>
      <c r="E60" s="116"/>
      <c r="F60" s="116"/>
    </row>
    <row r="61" spans="1:6" x14ac:dyDescent="0.2">
      <c r="A61" s="113"/>
      <c r="B61" s="84" t="s">
        <v>147</v>
      </c>
      <c r="C61" s="114"/>
      <c r="D61" s="115"/>
      <c r="E61" s="116"/>
      <c r="F61" s="116"/>
    </row>
    <row r="62" spans="1:6" x14ac:dyDescent="0.2">
      <c r="A62" s="113"/>
      <c r="B62" s="87" t="s">
        <v>172</v>
      </c>
      <c r="C62" s="114"/>
      <c r="D62" s="115"/>
      <c r="E62" s="116"/>
      <c r="F62" s="116"/>
    </row>
    <row r="63" spans="1:6" x14ac:dyDescent="0.2">
      <c r="A63" s="113"/>
      <c r="B63" s="85" t="s">
        <v>254</v>
      </c>
      <c r="C63" s="114"/>
      <c r="D63" s="115"/>
      <c r="E63" s="116"/>
      <c r="F63" s="116"/>
    </row>
    <row r="64" spans="1:6" ht="24" x14ac:dyDescent="0.2">
      <c r="A64" s="113"/>
      <c r="B64" s="88" t="s">
        <v>237</v>
      </c>
      <c r="C64" s="114"/>
      <c r="D64" s="115"/>
      <c r="E64" s="116"/>
      <c r="F64" s="116"/>
    </row>
    <row r="65" spans="1:6" ht="38.25" customHeight="1" x14ac:dyDescent="0.2">
      <c r="A65" s="113"/>
      <c r="B65" s="96" t="s">
        <v>184</v>
      </c>
      <c r="C65" s="114"/>
      <c r="D65" s="115"/>
      <c r="E65" s="116"/>
      <c r="F65" s="116"/>
    </row>
    <row r="66" spans="1:6" ht="32.25" customHeight="1" x14ac:dyDescent="0.2">
      <c r="A66" s="113"/>
      <c r="B66" s="97" t="s">
        <v>192</v>
      </c>
      <c r="C66" s="114"/>
      <c r="D66" s="115"/>
      <c r="E66" s="116"/>
      <c r="F66" s="116"/>
    </row>
    <row r="67" spans="1:6" ht="36" x14ac:dyDescent="0.2">
      <c r="A67" s="113"/>
      <c r="B67" s="63" t="s">
        <v>255</v>
      </c>
      <c r="C67" s="114"/>
      <c r="D67" s="115"/>
      <c r="E67" s="116"/>
      <c r="F67" s="116"/>
    </row>
    <row r="68" spans="1:6" ht="48" x14ac:dyDescent="0.2">
      <c r="A68" s="113"/>
      <c r="B68" s="71" t="s">
        <v>173</v>
      </c>
      <c r="C68" s="114"/>
      <c r="D68" s="115"/>
      <c r="E68" s="116"/>
      <c r="F68" s="116"/>
    </row>
    <row r="69" spans="1:6" x14ac:dyDescent="0.2">
      <c r="A69" s="113"/>
      <c r="B69" s="71" t="s">
        <v>186</v>
      </c>
      <c r="C69" s="114"/>
      <c r="D69" s="115"/>
      <c r="E69" s="116"/>
      <c r="F69" s="116"/>
    </row>
    <row r="70" spans="1:6" x14ac:dyDescent="0.2">
      <c r="A70" s="113"/>
      <c r="B70" s="71" t="s">
        <v>177</v>
      </c>
      <c r="C70" s="114"/>
      <c r="D70" s="115"/>
      <c r="E70" s="116"/>
      <c r="F70" s="116"/>
    </row>
    <row r="71" spans="1:6" x14ac:dyDescent="0.2">
      <c r="A71" s="113"/>
      <c r="B71" s="71" t="s">
        <v>178</v>
      </c>
      <c r="C71" s="114"/>
      <c r="D71" s="115"/>
      <c r="E71" s="116"/>
      <c r="F71" s="116"/>
    </row>
    <row r="72" spans="1:6" x14ac:dyDescent="0.2">
      <c r="A72" s="113"/>
      <c r="B72" s="71" t="s">
        <v>187</v>
      </c>
      <c r="C72" s="114"/>
      <c r="D72" s="115"/>
      <c r="E72" s="116"/>
      <c r="F72" s="116"/>
    </row>
    <row r="73" spans="1:6" x14ac:dyDescent="0.2">
      <c r="A73" s="113"/>
      <c r="B73" s="71" t="s">
        <v>188</v>
      </c>
      <c r="C73" s="114"/>
      <c r="D73" s="115"/>
      <c r="E73" s="116"/>
      <c r="F73" s="116"/>
    </row>
    <row r="74" spans="1:6" x14ac:dyDescent="0.2">
      <c r="A74" s="113"/>
      <c r="B74" s="71" t="s">
        <v>189</v>
      </c>
      <c r="C74" s="114"/>
      <c r="D74" s="115"/>
      <c r="E74" s="116"/>
      <c r="F74" s="116"/>
    </row>
    <row r="75" spans="1:6" x14ac:dyDescent="0.2">
      <c r="A75" s="113"/>
      <c r="B75" s="71" t="s">
        <v>158</v>
      </c>
      <c r="C75" s="114"/>
      <c r="D75" s="115"/>
      <c r="E75" s="116"/>
      <c r="F75" s="116"/>
    </row>
    <row r="76" spans="1:6" x14ac:dyDescent="0.2">
      <c r="A76" s="113"/>
      <c r="B76" s="71" t="s">
        <v>149</v>
      </c>
      <c r="C76" s="114"/>
      <c r="D76" s="115"/>
      <c r="E76" s="116"/>
      <c r="F76" s="116"/>
    </row>
    <row r="77" spans="1:6" x14ac:dyDescent="0.2">
      <c r="A77" s="113"/>
      <c r="B77" s="71" t="s">
        <v>150</v>
      </c>
      <c r="C77" s="114"/>
      <c r="D77" s="115"/>
      <c r="E77" s="116"/>
      <c r="F77" s="116"/>
    </row>
    <row r="78" spans="1:6" x14ac:dyDescent="0.2">
      <c r="A78" s="113"/>
      <c r="B78" s="71" t="s">
        <v>153</v>
      </c>
      <c r="C78" s="114"/>
      <c r="D78" s="115"/>
      <c r="E78" s="116"/>
      <c r="F78" s="116"/>
    </row>
    <row r="79" spans="1:6" x14ac:dyDescent="0.2">
      <c r="A79" s="113"/>
      <c r="B79" s="71" t="s">
        <v>167</v>
      </c>
      <c r="C79" s="114"/>
      <c r="D79" s="115"/>
      <c r="E79" s="116"/>
      <c r="F79" s="116"/>
    </row>
    <row r="80" spans="1:6" ht="48" x14ac:dyDescent="0.2">
      <c r="A80" s="113"/>
      <c r="B80" s="71" t="s">
        <v>173</v>
      </c>
      <c r="C80" s="114"/>
      <c r="D80" s="115"/>
      <c r="E80" s="116"/>
      <c r="F80" s="116"/>
    </row>
    <row r="81" spans="1:6" x14ac:dyDescent="0.2">
      <c r="A81" s="113"/>
      <c r="B81" s="71" t="s">
        <v>163</v>
      </c>
      <c r="C81" s="114"/>
      <c r="D81" s="115"/>
      <c r="E81" s="116"/>
      <c r="F81" s="116"/>
    </row>
    <row r="82" spans="1:6" x14ac:dyDescent="0.2">
      <c r="A82" s="113"/>
      <c r="B82" s="71" t="s">
        <v>177</v>
      </c>
      <c r="C82" s="114"/>
      <c r="D82" s="115"/>
      <c r="E82" s="116"/>
      <c r="F82" s="116"/>
    </row>
    <row r="83" spans="1:6" x14ac:dyDescent="0.2">
      <c r="A83" s="113"/>
      <c r="B83" s="71" t="s">
        <v>178</v>
      </c>
      <c r="C83" s="114"/>
      <c r="D83" s="115"/>
      <c r="E83" s="116"/>
      <c r="F83" s="116"/>
    </row>
    <row r="84" spans="1:6" x14ac:dyDescent="0.2">
      <c r="A84" s="113"/>
      <c r="B84" s="71" t="s">
        <v>160</v>
      </c>
      <c r="C84" s="114"/>
      <c r="D84" s="115"/>
      <c r="E84" s="116"/>
      <c r="F84" s="116"/>
    </row>
    <row r="85" spans="1:6" x14ac:dyDescent="0.2">
      <c r="A85" s="113"/>
      <c r="B85" s="71" t="s">
        <v>188</v>
      </c>
      <c r="C85" s="114"/>
      <c r="D85" s="115"/>
      <c r="E85" s="116"/>
      <c r="F85" s="116"/>
    </row>
    <row r="86" spans="1:6" x14ac:dyDescent="0.2">
      <c r="A86" s="113"/>
      <c r="B86" s="71" t="s">
        <v>239</v>
      </c>
      <c r="C86" s="114"/>
      <c r="D86" s="115"/>
      <c r="E86" s="116"/>
      <c r="F86" s="116"/>
    </row>
    <row r="87" spans="1:6" x14ac:dyDescent="0.2">
      <c r="A87" s="113"/>
      <c r="B87" s="71" t="s">
        <v>158</v>
      </c>
      <c r="C87" s="114"/>
      <c r="D87" s="115"/>
      <c r="E87" s="116"/>
      <c r="F87" s="116"/>
    </row>
    <row r="88" spans="1:6" x14ac:dyDescent="0.2">
      <c r="A88" s="113"/>
      <c r="B88" s="71" t="s">
        <v>149</v>
      </c>
      <c r="C88" s="114"/>
      <c r="D88" s="115"/>
      <c r="E88" s="116"/>
      <c r="F88" s="116"/>
    </row>
    <row r="89" spans="1:6" x14ac:dyDescent="0.2">
      <c r="A89" s="113"/>
      <c r="B89" s="71" t="s">
        <v>150</v>
      </c>
      <c r="C89" s="114"/>
      <c r="D89" s="115"/>
      <c r="E89" s="116"/>
      <c r="F89" s="116"/>
    </row>
    <row r="90" spans="1:6" x14ac:dyDescent="0.2">
      <c r="A90" s="113"/>
      <c r="B90" s="71" t="s">
        <v>153</v>
      </c>
      <c r="C90" s="114"/>
      <c r="D90" s="115"/>
      <c r="E90" s="116"/>
      <c r="F90" s="116"/>
    </row>
    <row r="91" spans="1:6" x14ac:dyDescent="0.2">
      <c r="A91" s="113"/>
      <c r="B91" s="71"/>
      <c r="C91" s="114"/>
      <c r="D91" s="115"/>
      <c r="E91" s="116"/>
      <c r="F91" s="116"/>
    </row>
    <row r="92" spans="1:6" x14ac:dyDescent="0.2">
      <c r="A92" s="113"/>
      <c r="B92" s="72" t="s">
        <v>151</v>
      </c>
      <c r="C92" s="114"/>
      <c r="D92" s="115"/>
      <c r="E92" s="116"/>
      <c r="F92" s="116"/>
    </row>
    <row r="93" spans="1:6" x14ac:dyDescent="0.2">
      <c r="A93" s="113"/>
      <c r="B93" s="73" t="s">
        <v>152</v>
      </c>
      <c r="C93" s="114"/>
      <c r="D93" s="115"/>
      <c r="E93" s="116"/>
      <c r="F93" s="116"/>
    </row>
    <row r="94" spans="1:6" ht="44.25" customHeight="1" x14ac:dyDescent="0.2">
      <c r="A94" s="117">
        <v>4</v>
      </c>
      <c r="B94" s="67" t="s">
        <v>268</v>
      </c>
      <c r="C94" s="114" t="s">
        <v>6</v>
      </c>
      <c r="D94" s="115">
        <v>302</v>
      </c>
      <c r="E94" s="116"/>
      <c r="F94" s="116">
        <f>D94*E94</f>
        <v>0</v>
      </c>
    </row>
    <row r="95" spans="1:6" ht="24" x14ac:dyDescent="0.2">
      <c r="A95" s="118"/>
      <c r="B95" s="95" t="s">
        <v>161</v>
      </c>
      <c r="C95" s="114"/>
      <c r="D95" s="115"/>
      <c r="E95" s="116"/>
      <c r="F95" s="116"/>
    </row>
    <row r="96" spans="1:6" x14ac:dyDescent="0.2">
      <c r="A96" s="118"/>
      <c r="B96" s="68" t="s">
        <v>183</v>
      </c>
      <c r="C96" s="114"/>
      <c r="D96" s="115"/>
      <c r="E96" s="116"/>
      <c r="F96" s="116"/>
    </row>
    <row r="97" spans="1:6" ht="24" x14ac:dyDescent="0.2">
      <c r="A97" s="118"/>
      <c r="B97" s="68" t="s">
        <v>240</v>
      </c>
      <c r="C97" s="114"/>
      <c r="D97" s="115"/>
      <c r="E97" s="116"/>
      <c r="F97" s="116"/>
    </row>
    <row r="98" spans="1:6" ht="24" x14ac:dyDescent="0.2">
      <c r="A98" s="118"/>
      <c r="B98" s="68" t="s">
        <v>162</v>
      </c>
      <c r="C98" s="114"/>
      <c r="D98" s="115"/>
      <c r="E98" s="116"/>
      <c r="F98" s="116"/>
    </row>
    <row r="99" spans="1:6" x14ac:dyDescent="0.2">
      <c r="A99" s="118"/>
      <c r="B99" s="68" t="s">
        <v>174</v>
      </c>
      <c r="C99" s="114"/>
      <c r="D99" s="115"/>
      <c r="E99" s="116"/>
      <c r="F99" s="116"/>
    </row>
    <row r="100" spans="1:6" ht="24" x14ac:dyDescent="0.2">
      <c r="A100" s="118"/>
      <c r="B100" s="69" t="s">
        <v>146</v>
      </c>
      <c r="C100" s="114"/>
      <c r="D100" s="115"/>
      <c r="E100" s="116"/>
      <c r="F100" s="116"/>
    </row>
    <row r="101" spans="1:6" x14ac:dyDescent="0.2">
      <c r="A101" s="118"/>
      <c r="B101" s="68" t="s">
        <v>147</v>
      </c>
      <c r="C101" s="114"/>
      <c r="D101" s="115"/>
      <c r="E101" s="116"/>
      <c r="F101" s="116"/>
    </row>
    <row r="102" spans="1:6" x14ac:dyDescent="0.2">
      <c r="A102" s="118"/>
      <c r="B102" s="68" t="s">
        <v>172</v>
      </c>
      <c r="C102" s="114"/>
      <c r="D102" s="115"/>
      <c r="E102" s="116"/>
      <c r="F102" s="116"/>
    </row>
    <row r="103" spans="1:6" x14ac:dyDescent="0.2">
      <c r="A103" s="118"/>
      <c r="B103" s="70" t="s">
        <v>254</v>
      </c>
      <c r="C103" s="114"/>
      <c r="D103" s="115"/>
      <c r="E103" s="116"/>
      <c r="F103" s="116"/>
    </row>
    <row r="104" spans="1:6" ht="24" x14ac:dyDescent="0.2">
      <c r="A104" s="118"/>
      <c r="B104" s="62" t="s">
        <v>237</v>
      </c>
      <c r="C104" s="114"/>
      <c r="D104" s="115"/>
      <c r="E104" s="116"/>
      <c r="F104" s="116"/>
    </row>
    <row r="105" spans="1:6" ht="36" x14ac:dyDescent="0.2">
      <c r="A105" s="118"/>
      <c r="B105" s="98" t="s">
        <v>184</v>
      </c>
      <c r="C105" s="114"/>
      <c r="D105" s="115"/>
      <c r="E105" s="116"/>
      <c r="F105" s="116"/>
    </row>
    <row r="106" spans="1:6" ht="30.75" customHeight="1" x14ac:dyDescent="0.2">
      <c r="A106" s="118"/>
      <c r="B106" s="97" t="s">
        <v>192</v>
      </c>
      <c r="C106" s="114"/>
      <c r="D106" s="115"/>
      <c r="E106" s="116"/>
      <c r="F106" s="116"/>
    </row>
    <row r="107" spans="1:6" ht="36" x14ac:dyDescent="0.2">
      <c r="A107" s="118"/>
      <c r="B107" s="63" t="s">
        <v>255</v>
      </c>
      <c r="C107" s="114"/>
      <c r="D107" s="115"/>
      <c r="E107" s="116"/>
      <c r="F107" s="116"/>
    </row>
    <row r="108" spans="1:6" ht="48" x14ac:dyDescent="0.2">
      <c r="A108" s="118"/>
      <c r="B108" s="71" t="s">
        <v>169</v>
      </c>
      <c r="C108" s="114"/>
      <c r="D108" s="115"/>
      <c r="E108" s="116"/>
      <c r="F108" s="116"/>
    </row>
    <row r="109" spans="1:6" x14ac:dyDescent="0.2">
      <c r="A109" s="118"/>
      <c r="B109" s="71" t="s">
        <v>163</v>
      </c>
      <c r="C109" s="114"/>
      <c r="D109" s="115"/>
      <c r="E109" s="116"/>
      <c r="F109" s="116"/>
    </row>
    <row r="110" spans="1:6" x14ac:dyDescent="0.2">
      <c r="A110" s="118"/>
      <c r="B110" s="71" t="s">
        <v>177</v>
      </c>
      <c r="C110" s="114"/>
      <c r="D110" s="115"/>
      <c r="E110" s="116"/>
      <c r="F110" s="116"/>
    </row>
    <row r="111" spans="1:6" x14ac:dyDescent="0.2">
      <c r="A111" s="118"/>
      <c r="B111" s="71" t="s">
        <v>178</v>
      </c>
      <c r="C111" s="114"/>
      <c r="D111" s="115"/>
      <c r="E111" s="116"/>
      <c r="F111" s="116"/>
    </row>
    <row r="112" spans="1:6" x14ac:dyDescent="0.2">
      <c r="A112" s="118"/>
      <c r="B112" s="71" t="s">
        <v>190</v>
      </c>
      <c r="C112" s="114"/>
      <c r="D112" s="115"/>
      <c r="E112" s="116"/>
      <c r="F112" s="116"/>
    </row>
    <row r="113" spans="1:6" x14ac:dyDescent="0.2">
      <c r="A113" s="118"/>
      <c r="B113" s="71" t="s">
        <v>164</v>
      </c>
      <c r="C113" s="114"/>
      <c r="D113" s="115"/>
      <c r="E113" s="116"/>
      <c r="F113" s="116"/>
    </row>
    <row r="114" spans="1:6" x14ac:dyDescent="0.2">
      <c r="A114" s="118"/>
      <c r="B114" s="71" t="s">
        <v>191</v>
      </c>
      <c r="C114" s="114"/>
      <c r="D114" s="115"/>
      <c r="E114" s="116"/>
      <c r="F114" s="116"/>
    </row>
    <row r="115" spans="1:6" x14ac:dyDescent="0.2">
      <c r="A115" s="118"/>
      <c r="B115" s="71" t="s">
        <v>158</v>
      </c>
      <c r="C115" s="114"/>
      <c r="D115" s="115"/>
      <c r="E115" s="116"/>
      <c r="F115" s="116"/>
    </row>
    <row r="116" spans="1:6" x14ac:dyDescent="0.2">
      <c r="A116" s="118"/>
      <c r="B116" s="71" t="s">
        <v>149</v>
      </c>
      <c r="C116" s="114"/>
      <c r="D116" s="115"/>
      <c r="E116" s="116"/>
      <c r="F116" s="116"/>
    </row>
    <row r="117" spans="1:6" x14ac:dyDescent="0.2">
      <c r="A117" s="118"/>
      <c r="B117" s="71" t="s">
        <v>150</v>
      </c>
      <c r="C117" s="114"/>
      <c r="D117" s="115"/>
      <c r="E117" s="116"/>
      <c r="F117" s="116"/>
    </row>
    <row r="118" spans="1:6" x14ac:dyDescent="0.2">
      <c r="A118" s="118"/>
      <c r="B118" s="71" t="s">
        <v>153</v>
      </c>
      <c r="C118" s="114"/>
      <c r="D118" s="115"/>
      <c r="E118" s="116"/>
      <c r="F118" s="116"/>
    </row>
    <row r="119" spans="1:6" ht="20.25" customHeight="1" x14ac:dyDescent="0.2">
      <c r="A119" s="118"/>
      <c r="B119" s="71"/>
      <c r="C119" s="114"/>
      <c r="D119" s="115"/>
      <c r="E119" s="116"/>
      <c r="F119" s="116"/>
    </row>
    <row r="120" spans="1:6" x14ac:dyDescent="0.2">
      <c r="A120" s="118"/>
      <c r="B120" s="65" t="s">
        <v>151</v>
      </c>
      <c r="C120" s="114"/>
      <c r="D120" s="115"/>
      <c r="E120" s="116"/>
      <c r="F120" s="116"/>
    </row>
    <row r="121" spans="1:6" x14ac:dyDescent="0.2">
      <c r="A121" s="119"/>
      <c r="B121" s="66" t="s">
        <v>152</v>
      </c>
      <c r="C121" s="114"/>
      <c r="D121" s="115"/>
      <c r="E121" s="116"/>
      <c r="F121" s="116"/>
    </row>
    <row r="122" spans="1:6" ht="36" x14ac:dyDescent="0.2">
      <c r="A122" s="117">
        <v>5</v>
      </c>
      <c r="B122" s="67" t="s">
        <v>269</v>
      </c>
      <c r="C122" s="114" t="s">
        <v>6</v>
      </c>
      <c r="D122" s="115">
        <v>61</v>
      </c>
      <c r="E122" s="116"/>
      <c r="F122" s="116">
        <f>D122*E122</f>
        <v>0</v>
      </c>
    </row>
    <row r="123" spans="1:6" ht="24" x14ac:dyDescent="0.2">
      <c r="A123" s="118"/>
      <c r="B123" s="95" t="s">
        <v>161</v>
      </c>
      <c r="C123" s="114"/>
      <c r="D123" s="115"/>
      <c r="E123" s="116"/>
      <c r="F123" s="116"/>
    </row>
    <row r="124" spans="1:6" x14ac:dyDescent="0.2">
      <c r="A124" s="118"/>
      <c r="B124" s="68" t="s">
        <v>183</v>
      </c>
      <c r="C124" s="114"/>
      <c r="D124" s="115"/>
      <c r="E124" s="116"/>
      <c r="F124" s="116"/>
    </row>
    <row r="125" spans="1:6" ht="24" x14ac:dyDescent="0.2">
      <c r="A125" s="118"/>
      <c r="B125" s="79" t="s">
        <v>241</v>
      </c>
      <c r="C125" s="114"/>
      <c r="D125" s="115"/>
      <c r="E125" s="116"/>
      <c r="F125" s="116"/>
    </row>
    <row r="126" spans="1:6" ht="24" x14ac:dyDescent="0.2">
      <c r="A126" s="118"/>
      <c r="B126" s="68" t="s">
        <v>162</v>
      </c>
      <c r="C126" s="114"/>
      <c r="D126" s="115"/>
      <c r="E126" s="116"/>
      <c r="F126" s="116"/>
    </row>
    <row r="127" spans="1:6" x14ac:dyDescent="0.2">
      <c r="A127" s="118"/>
      <c r="B127" s="68" t="s">
        <v>174</v>
      </c>
      <c r="C127" s="114"/>
      <c r="D127" s="115"/>
      <c r="E127" s="116"/>
      <c r="F127" s="116"/>
    </row>
    <row r="128" spans="1:6" ht="24" x14ac:dyDescent="0.2">
      <c r="A128" s="118"/>
      <c r="B128" s="69" t="s">
        <v>146</v>
      </c>
      <c r="C128" s="114"/>
      <c r="D128" s="115"/>
      <c r="E128" s="116"/>
      <c r="F128" s="116"/>
    </row>
    <row r="129" spans="1:6" x14ac:dyDescent="0.2">
      <c r="A129" s="118"/>
      <c r="B129" s="68" t="s">
        <v>147</v>
      </c>
      <c r="C129" s="114"/>
      <c r="D129" s="115"/>
      <c r="E129" s="116"/>
      <c r="F129" s="116"/>
    </row>
    <row r="130" spans="1:6" x14ac:dyDescent="0.2">
      <c r="A130" s="118"/>
      <c r="B130" s="68" t="s">
        <v>172</v>
      </c>
      <c r="C130" s="114"/>
      <c r="D130" s="115"/>
      <c r="E130" s="116"/>
      <c r="F130" s="116"/>
    </row>
    <row r="131" spans="1:6" x14ac:dyDescent="0.2">
      <c r="A131" s="118"/>
      <c r="B131" s="70" t="s">
        <v>254</v>
      </c>
      <c r="C131" s="114"/>
      <c r="D131" s="115"/>
      <c r="E131" s="116"/>
      <c r="F131" s="116"/>
    </row>
    <row r="132" spans="1:6" ht="24" x14ac:dyDescent="0.2">
      <c r="A132" s="118"/>
      <c r="B132" s="62" t="s">
        <v>237</v>
      </c>
      <c r="C132" s="114"/>
      <c r="D132" s="115"/>
      <c r="E132" s="116"/>
      <c r="F132" s="116"/>
    </row>
    <row r="133" spans="1:6" ht="36" x14ac:dyDescent="0.2">
      <c r="A133" s="118"/>
      <c r="B133" s="98" t="s">
        <v>184</v>
      </c>
      <c r="C133" s="114"/>
      <c r="D133" s="115"/>
      <c r="E133" s="116"/>
      <c r="F133" s="116"/>
    </row>
    <row r="134" spans="1:6" ht="24" x14ac:dyDescent="0.2">
      <c r="A134" s="118"/>
      <c r="B134" s="97" t="s">
        <v>192</v>
      </c>
      <c r="C134" s="114"/>
      <c r="D134" s="115"/>
      <c r="E134" s="116"/>
      <c r="F134" s="116"/>
    </row>
    <row r="135" spans="1:6" ht="36" x14ac:dyDescent="0.2">
      <c r="A135" s="118"/>
      <c r="B135" s="63" t="s">
        <v>255</v>
      </c>
      <c r="C135" s="114"/>
      <c r="D135" s="115"/>
      <c r="E135" s="116"/>
      <c r="F135" s="116"/>
    </row>
    <row r="136" spans="1:6" ht="48" x14ac:dyDescent="0.2">
      <c r="A136" s="118"/>
      <c r="B136" s="71" t="s">
        <v>169</v>
      </c>
      <c r="C136" s="114"/>
      <c r="D136" s="115"/>
      <c r="E136" s="116"/>
      <c r="F136" s="116"/>
    </row>
    <row r="137" spans="1:6" x14ac:dyDescent="0.2">
      <c r="A137" s="118"/>
      <c r="B137" s="71" t="s">
        <v>163</v>
      </c>
      <c r="C137" s="114"/>
      <c r="D137" s="115"/>
      <c r="E137" s="116"/>
      <c r="F137" s="116"/>
    </row>
    <row r="138" spans="1:6" x14ac:dyDescent="0.2">
      <c r="A138" s="118"/>
      <c r="B138" s="71" t="s">
        <v>177</v>
      </c>
      <c r="C138" s="114"/>
      <c r="D138" s="115"/>
      <c r="E138" s="116"/>
      <c r="F138" s="116"/>
    </row>
    <row r="139" spans="1:6" x14ac:dyDescent="0.2">
      <c r="A139" s="118"/>
      <c r="B139" s="71" t="s">
        <v>178</v>
      </c>
      <c r="C139" s="114"/>
      <c r="D139" s="115"/>
      <c r="E139" s="116"/>
      <c r="F139" s="116"/>
    </row>
    <row r="140" spans="1:6" x14ac:dyDescent="0.2">
      <c r="A140" s="118"/>
      <c r="B140" s="71" t="s">
        <v>160</v>
      </c>
      <c r="C140" s="114"/>
      <c r="D140" s="115"/>
      <c r="E140" s="116"/>
      <c r="F140" s="116"/>
    </row>
    <row r="141" spans="1:6" x14ac:dyDescent="0.2">
      <c r="A141" s="118"/>
      <c r="B141" s="71" t="s">
        <v>194</v>
      </c>
      <c r="C141" s="114"/>
      <c r="D141" s="115"/>
      <c r="E141" s="116"/>
      <c r="F141" s="116"/>
    </row>
    <row r="142" spans="1:6" x14ac:dyDescent="0.2">
      <c r="A142" s="118"/>
      <c r="B142" s="71" t="s">
        <v>193</v>
      </c>
      <c r="C142" s="114"/>
      <c r="D142" s="115"/>
      <c r="E142" s="116"/>
      <c r="F142" s="116"/>
    </row>
    <row r="143" spans="1:6" x14ac:dyDescent="0.2">
      <c r="A143" s="118"/>
      <c r="B143" s="71" t="s">
        <v>158</v>
      </c>
      <c r="C143" s="114"/>
      <c r="D143" s="115"/>
      <c r="E143" s="116"/>
      <c r="F143" s="116"/>
    </row>
    <row r="144" spans="1:6" x14ac:dyDescent="0.2">
      <c r="A144" s="118"/>
      <c r="B144" s="71" t="s">
        <v>149</v>
      </c>
      <c r="C144" s="114"/>
      <c r="D144" s="115"/>
      <c r="E144" s="116"/>
      <c r="F144" s="116"/>
    </row>
    <row r="145" spans="1:6" x14ac:dyDescent="0.2">
      <c r="A145" s="118"/>
      <c r="B145" s="71" t="s">
        <v>150</v>
      </c>
      <c r="C145" s="114"/>
      <c r="D145" s="115"/>
      <c r="E145" s="116"/>
      <c r="F145" s="116"/>
    </row>
    <row r="146" spans="1:6" x14ac:dyDescent="0.2">
      <c r="A146" s="118"/>
      <c r="B146" s="71" t="s">
        <v>153</v>
      </c>
      <c r="C146" s="114"/>
      <c r="D146" s="115"/>
      <c r="E146" s="116"/>
      <c r="F146" s="116"/>
    </row>
    <row r="147" spans="1:6" x14ac:dyDescent="0.2">
      <c r="A147" s="118"/>
      <c r="B147" s="71"/>
      <c r="C147" s="114"/>
      <c r="D147" s="115"/>
      <c r="E147" s="116"/>
      <c r="F147" s="116"/>
    </row>
    <row r="148" spans="1:6" x14ac:dyDescent="0.2">
      <c r="A148" s="118"/>
      <c r="B148" s="65" t="s">
        <v>151</v>
      </c>
      <c r="C148" s="114"/>
      <c r="D148" s="115"/>
      <c r="E148" s="116"/>
      <c r="F148" s="116"/>
    </row>
    <row r="149" spans="1:6" x14ac:dyDescent="0.2">
      <c r="A149" s="118"/>
      <c r="B149" s="66" t="s">
        <v>152</v>
      </c>
      <c r="C149" s="114"/>
      <c r="D149" s="115"/>
      <c r="E149" s="116"/>
      <c r="F149" s="116"/>
    </row>
    <row r="150" spans="1:6" ht="36" x14ac:dyDescent="0.2">
      <c r="A150" s="117">
        <v>6</v>
      </c>
      <c r="B150" s="67" t="s">
        <v>270</v>
      </c>
      <c r="C150" s="114" t="s">
        <v>6</v>
      </c>
      <c r="D150" s="115">
        <v>9</v>
      </c>
      <c r="E150" s="116"/>
      <c r="F150" s="116">
        <f>D150*E150</f>
        <v>0</v>
      </c>
    </row>
    <row r="151" spans="1:6" ht="24" x14ac:dyDescent="0.2">
      <c r="A151" s="118"/>
      <c r="B151" s="95" t="s">
        <v>161</v>
      </c>
      <c r="C151" s="114"/>
      <c r="D151" s="115"/>
      <c r="E151" s="116"/>
      <c r="F151" s="116"/>
    </row>
    <row r="152" spans="1:6" x14ac:dyDescent="0.2">
      <c r="A152" s="118"/>
      <c r="B152" s="68" t="s">
        <v>242</v>
      </c>
      <c r="C152" s="114"/>
      <c r="D152" s="115"/>
      <c r="E152" s="116"/>
      <c r="F152" s="116"/>
    </row>
    <row r="153" spans="1:6" ht="24" x14ac:dyDescent="0.2">
      <c r="A153" s="118"/>
      <c r="B153" s="68" t="s">
        <v>243</v>
      </c>
      <c r="C153" s="114"/>
      <c r="D153" s="115"/>
      <c r="E153" s="116"/>
      <c r="F153" s="116"/>
    </row>
    <row r="154" spans="1:6" ht="24" x14ac:dyDescent="0.2">
      <c r="A154" s="118"/>
      <c r="B154" s="68" t="s">
        <v>162</v>
      </c>
      <c r="C154" s="114"/>
      <c r="D154" s="115"/>
      <c r="E154" s="116"/>
      <c r="F154" s="116"/>
    </row>
    <row r="155" spans="1:6" x14ac:dyDescent="0.2">
      <c r="A155" s="118"/>
      <c r="B155" s="68" t="s">
        <v>174</v>
      </c>
      <c r="C155" s="114"/>
      <c r="D155" s="115"/>
      <c r="E155" s="116"/>
      <c r="F155" s="116"/>
    </row>
    <row r="156" spans="1:6" ht="24" x14ac:dyDescent="0.2">
      <c r="A156" s="118"/>
      <c r="B156" s="69" t="s">
        <v>146</v>
      </c>
      <c r="C156" s="114"/>
      <c r="D156" s="115"/>
      <c r="E156" s="116"/>
      <c r="F156" s="116"/>
    </row>
    <row r="157" spans="1:6" x14ac:dyDescent="0.2">
      <c r="A157" s="118"/>
      <c r="B157" s="68" t="s">
        <v>147</v>
      </c>
      <c r="C157" s="114"/>
      <c r="D157" s="115"/>
      <c r="E157" s="116"/>
      <c r="F157" s="116"/>
    </row>
    <row r="158" spans="1:6" x14ac:dyDescent="0.2">
      <c r="A158" s="118"/>
      <c r="B158" s="68" t="s">
        <v>172</v>
      </c>
      <c r="C158" s="114"/>
      <c r="D158" s="115"/>
      <c r="E158" s="116"/>
      <c r="F158" s="116"/>
    </row>
    <row r="159" spans="1:6" x14ac:dyDescent="0.2">
      <c r="A159" s="118"/>
      <c r="B159" s="70" t="s">
        <v>254</v>
      </c>
      <c r="C159" s="114"/>
      <c r="D159" s="115"/>
      <c r="E159" s="116"/>
      <c r="F159" s="116"/>
    </row>
    <row r="160" spans="1:6" ht="24" x14ac:dyDescent="0.2">
      <c r="A160" s="118"/>
      <c r="B160" s="62" t="s">
        <v>237</v>
      </c>
      <c r="C160" s="114"/>
      <c r="D160" s="115"/>
      <c r="E160" s="116"/>
      <c r="F160" s="116"/>
    </row>
    <row r="161" spans="1:6" ht="36" x14ac:dyDescent="0.2">
      <c r="A161" s="118"/>
      <c r="B161" s="98" t="s">
        <v>184</v>
      </c>
      <c r="C161" s="114"/>
      <c r="D161" s="115"/>
      <c r="E161" s="116"/>
      <c r="F161" s="116"/>
    </row>
    <row r="162" spans="1:6" ht="24" x14ac:dyDescent="0.2">
      <c r="A162" s="118"/>
      <c r="B162" s="97" t="s">
        <v>192</v>
      </c>
      <c r="C162" s="114"/>
      <c r="D162" s="115"/>
      <c r="E162" s="116"/>
      <c r="F162" s="116"/>
    </row>
    <row r="163" spans="1:6" ht="36" x14ac:dyDescent="0.2">
      <c r="A163" s="118"/>
      <c r="B163" s="63" t="s">
        <v>255</v>
      </c>
      <c r="C163" s="114"/>
      <c r="D163" s="115"/>
      <c r="E163" s="116"/>
      <c r="F163" s="116"/>
    </row>
    <row r="164" spans="1:6" ht="48" x14ac:dyDescent="0.2">
      <c r="A164" s="118"/>
      <c r="B164" s="71" t="s">
        <v>173</v>
      </c>
      <c r="C164" s="114"/>
      <c r="D164" s="115"/>
      <c r="E164" s="116"/>
      <c r="F164" s="116"/>
    </row>
    <row r="165" spans="1:6" x14ac:dyDescent="0.2">
      <c r="A165" s="118"/>
      <c r="B165" s="71" t="s">
        <v>186</v>
      </c>
      <c r="C165" s="114"/>
      <c r="D165" s="115"/>
      <c r="E165" s="116"/>
      <c r="F165" s="116"/>
    </row>
    <row r="166" spans="1:6" x14ac:dyDescent="0.2">
      <c r="A166" s="118"/>
      <c r="B166" s="71" t="s">
        <v>177</v>
      </c>
      <c r="C166" s="114"/>
      <c r="D166" s="115"/>
      <c r="E166" s="116"/>
      <c r="F166" s="116"/>
    </row>
    <row r="167" spans="1:6" x14ac:dyDescent="0.2">
      <c r="A167" s="118"/>
      <c r="B167" s="71" t="s">
        <v>178</v>
      </c>
      <c r="C167" s="114"/>
      <c r="D167" s="115"/>
      <c r="E167" s="116"/>
      <c r="F167" s="116"/>
    </row>
    <row r="168" spans="1:6" x14ac:dyDescent="0.2">
      <c r="A168" s="118"/>
      <c r="B168" s="71" t="s">
        <v>198</v>
      </c>
      <c r="C168" s="114"/>
      <c r="D168" s="115"/>
      <c r="E168" s="116"/>
      <c r="F168" s="116"/>
    </row>
    <row r="169" spans="1:6" x14ac:dyDescent="0.2">
      <c r="A169" s="118"/>
      <c r="B169" s="71" t="s">
        <v>188</v>
      </c>
      <c r="C169" s="114"/>
      <c r="D169" s="115"/>
      <c r="E169" s="116"/>
      <c r="F169" s="116"/>
    </row>
    <row r="170" spans="1:6" x14ac:dyDescent="0.2">
      <c r="A170" s="118"/>
      <c r="B170" s="71" t="s">
        <v>195</v>
      </c>
      <c r="C170" s="114"/>
      <c r="D170" s="115"/>
      <c r="E170" s="116"/>
      <c r="F170" s="116"/>
    </row>
    <row r="171" spans="1:6" x14ac:dyDescent="0.2">
      <c r="A171" s="118"/>
      <c r="B171" s="71" t="s">
        <v>197</v>
      </c>
      <c r="C171" s="114"/>
      <c r="D171" s="115"/>
      <c r="E171" s="116"/>
      <c r="F171" s="116"/>
    </row>
    <row r="172" spans="1:6" x14ac:dyDescent="0.2">
      <c r="A172" s="118"/>
      <c r="B172" s="71" t="s">
        <v>149</v>
      </c>
      <c r="C172" s="114"/>
      <c r="D172" s="115"/>
      <c r="E172" s="116"/>
      <c r="F172" s="116"/>
    </row>
    <row r="173" spans="1:6" x14ac:dyDescent="0.2">
      <c r="A173" s="118"/>
      <c r="B173" s="71" t="s">
        <v>150</v>
      </c>
      <c r="C173" s="114"/>
      <c r="D173" s="115"/>
      <c r="E173" s="116"/>
      <c r="F173" s="116"/>
    </row>
    <row r="174" spans="1:6" x14ac:dyDescent="0.2">
      <c r="A174" s="118"/>
      <c r="B174" s="71" t="s">
        <v>196</v>
      </c>
      <c r="C174" s="114"/>
      <c r="D174" s="115"/>
      <c r="E174" s="116"/>
      <c r="F174" s="116"/>
    </row>
    <row r="175" spans="1:6" x14ac:dyDescent="0.2">
      <c r="A175" s="118"/>
      <c r="B175" s="71"/>
      <c r="C175" s="114"/>
      <c r="D175" s="115"/>
      <c r="E175" s="116"/>
      <c r="F175" s="116"/>
    </row>
    <row r="176" spans="1:6" x14ac:dyDescent="0.2">
      <c r="A176" s="118"/>
      <c r="B176" s="65" t="s">
        <v>151</v>
      </c>
      <c r="C176" s="114"/>
      <c r="D176" s="115"/>
      <c r="E176" s="116"/>
      <c r="F176" s="116"/>
    </row>
    <row r="177" spans="1:6" x14ac:dyDescent="0.2">
      <c r="A177" s="118"/>
      <c r="B177" s="66" t="s">
        <v>152</v>
      </c>
      <c r="C177" s="114"/>
      <c r="D177" s="115"/>
      <c r="E177" s="116"/>
      <c r="F177" s="116"/>
    </row>
    <row r="178" spans="1:6" ht="36" x14ac:dyDescent="0.2">
      <c r="A178" s="117">
        <v>7</v>
      </c>
      <c r="B178" s="67" t="s">
        <v>271</v>
      </c>
      <c r="C178" s="114" t="s">
        <v>6</v>
      </c>
      <c r="D178" s="115">
        <v>12</v>
      </c>
      <c r="E178" s="116"/>
      <c r="F178" s="116">
        <f>D178*E178</f>
        <v>0</v>
      </c>
    </row>
    <row r="179" spans="1:6" ht="24" x14ac:dyDescent="0.2">
      <c r="A179" s="118"/>
      <c r="B179" s="95" t="s">
        <v>161</v>
      </c>
      <c r="C179" s="114"/>
      <c r="D179" s="115"/>
      <c r="E179" s="116"/>
      <c r="F179" s="116"/>
    </row>
    <row r="180" spans="1:6" x14ac:dyDescent="0.2">
      <c r="A180" s="118"/>
      <c r="B180" s="68" t="s">
        <v>242</v>
      </c>
      <c r="C180" s="114"/>
      <c r="D180" s="115"/>
      <c r="E180" s="116"/>
      <c r="F180" s="116"/>
    </row>
    <row r="181" spans="1:6" ht="24" x14ac:dyDescent="0.2">
      <c r="A181" s="118"/>
      <c r="B181" s="68" t="s">
        <v>244</v>
      </c>
      <c r="C181" s="114"/>
      <c r="D181" s="115"/>
      <c r="E181" s="116"/>
      <c r="F181" s="116"/>
    </row>
    <row r="182" spans="1:6" ht="24" x14ac:dyDescent="0.2">
      <c r="A182" s="118"/>
      <c r="B182" s="68" t="s">
        <v>162</v>
      </c>
      <c r="C182" s="114"/>
      <c r="D182" s="115"/>
      <c r="E182" s="116"/>
      <c r="F182" s="116"/>
    </row>
    <row r="183" spans="1:6" x14ac:dyDescent="0.2">
      <c r="A183" s="118"/>
      <c r="B183" s="68" t="s">
        <v>174</v>
      </c>
      <c r="C183" s="114"/>
      <c r="D183" s="115"/>
      <c r="E183" s="116"/>
      <c r="F183" s="116"/>
    </row>
    <row r="184" spans="1:6" ht="24" x14ac:dyDescent="0.2">
      <c r="A184" s="118"/>
      <c r="B184" s="69" t="s">
        <v>146</v>
      </c>
      <c r="C184" s="114"/>
      <c r="D184" s="115"/>
      <c r="E184" s="116"/>
      <c r="F184" s="116"/>
    </row>
    <row r="185" spans="1:6" x14ac:dyDescent="0.2">
      <c r="A185" s="118"/>
      <c r="B185" s="68" t="s">
        <v>147</v>
      </c>
      <c r="C185" s="114"/>
      <c r="D185" s="115"/>
      <c r="E185" s="116"/>
      <c r="F185" s="116"/>
    </row>
    <row r="186" spans="1:6" x14ac:dyDescent="0.2">
      <c r="A186" s="118"/>
      <c r="B186" s="68" t="s">
        <v>172</v>
      </c>
      <c r="C186" s="114"/>
      <c r="D186" s="115"/>
      <c r="E186" s="116"/>
      <c r="F186" s="116"/>
    </row>
    <row r="187" spans="1:6" x14ac:dyDescent="0.2">
      <c r="A187" s="118"/>
      <c r="B187" s="70" t="s">
        <v>254</v>
      </c>
      <c r="C187" s="114"/>
      <c r="D187" s="115"/>
      <c r="E187" s="116"/>
      <c r="F187" s="116"/>
    </row>
    <row r="188" spans="1:6" ht="24" x14ac:dyDescent="0.2">
      <c r="A188" s="118"/>
      <c r="B188" s="62" t="s">
        <v>237</v>
      </c>
      <c r="C188" s="114"/>
      <c r="D188" s="115"/>
      <c r="E188" s="116"/>
      <c r="F188" s="116"/>
    </row>
    <row r="189" spans="1:6" ht="36" x14ac:dyDescent="0.2">
      <c r="A189" s="118"/>
      <c r="B189" s="98" t="s">
        <v>184</v>
      </c>
      <c r="C189" s="114"/>
      <c r="D189" s="115"/>
      <c r="E189" s="116"/>
      <c r="F189" s="116"/>
    </row>
    <row r="190" spans="1:6" ht="24" x14ac:dyDescent="0.2">
      <c r="A190" s="118"/>
      <c r="B190" s="97" t="s">
        <v>192</v>
      </c>
      <c r="C190" s="114"/>
      <c r="D190" s="115"/>
      <c r="E190" s="116"/>
      <c r="F190" s="116"/>
    </row>
    <row r="191" spans="1:6" ht="36" x14ac:dyDescent="0.2">
      <c r="A191" s="118"/>
      <c r="B191" s="63" t="s">
        <v>255</v>
      </c>
      <c r="C191" s="114"/>
      <c r="D191" s="115"/>
      <c r="E191" s="116"/>
      <c r="F191" s="116"/>
    </row>
    <row r="192" spans="1:6" ht="48" x14ac:dyDescent="0.2">
      <c r="A192" s="118"/>
      <c r="B192" s="71" t="s">
        <v>173</v>
      </c>
      <c r="C192" s="114"/>
      <c r="D192" s="115"/>
      <c r="E192" s="116"/>
      <c r="F192" s="116"/>
    </row>
    <row r="193" spans="1:6" x14ac:dyDescent="0.2">
      <c r="A193" s="118"/>
      <c r="B193" s="71" t="s">
        <v>163</v>
      </c>
      <c r="C193" s="114"/>
      <c r="D193" s="115"/>
      <c r="E193" s="116"/>
      <c r="F193" s="116"/>
    </row>
    <row r="194" spans="1:6" x14ac:dyDescent="0.2">
      <c r="A194" s="118"/>
      <c r="B194" s="71" t="s">
        <v>177</v>
      </c>
      <c r="C194" s="114"/>
      <c r="D194" s="115"/>
      <c r="E194" s="116"/>
      <c r="F194" s="116"/>
    </row>
    <row r="195" spans="1:6" x14ac:dyDescent="0.2">
      <c r="A195" s="118"/>
      <c r="B195" s="71" t="s">
        <v>178</v>
      </c>
      <c r="C195" s="114"/>
      <c r="D195" s="115"/>
      <c r="E195" s="116"/>
      <c r="F195" s="116"/>
    </row>
    <row r="196" spans="1:6" x14ac:dyDescent="0.2">
      <c r="A196" s="118"/>
      <c r="B196" s="71" t="s">
        <v>160</v>
      </c>
      <c r="C196" s="114"/>
      <c r="D196" s="115"/>
      <c r="E196" s="116"/>
      <c r="F196" s="116"/>
    </row>
    <row r="197" spans="1:6" x14ac:dyDescent="0.2">
      <c r="A197" s="118"/>
      <c r="B197" s="71" t="s">
        <v>199</v>
      </c>
      <c r="C197" s="114"/>
      <c r="D197" s="115"/>
      <c r="E197" s="116"/>
      <c r="F197" s="116"/>
    </row>
    <row r="198" spans="1:6" x14ac:dyDescent="0.2">
      <c r="A198" s="118"/>
      <c r="B198" s="71" t="s">
        <v>165</v>
      </c>
      <c r="C198" s="114"/>
      <c r="D198" s="115"/>
      <c r="E198" s="116"/>
      <c r="F198" s="116"/>
    </row>
    <row r="199" spans="1:6" x14ac:dyDescent="0.2">
      <c r="A199" s="118"/>
      <c r="B199" s="71" t="s">
        <v>158</v>
      </c>
      <c r="C199" s="114"/>
      <c r="D199" s="115"/>
      <c r="E199" s="116"/>
      <c r="F199" s="116"/>
    </row>
    <row r="200" spans="1:6" x14ac:dyDescent="0.2">
      <c r="A200" s="118"/>
      <c r="B200" s="71" t="s">
        <v>149</v>
      </c>
      <c r="C200" s="114"/>
      <c r="D200" s="115"/>
      <c r="E200" s="116"/>
      <c r="F200" s="116"/>
    </row>
    <row r="201" spans="1:6" x14ac:dyDescent="0.2">
      <c r="A201" s="118"/>
      <c r="B201" s="71" t="s">
        <v>150</v>
      </c>
      <c r="C201" s="114"/>
      <c r="D201" s="115"/>
      <c r="E201" s="116"/>
      <c r="F201" s="116"/>
    </row>
    <row r="202" spans="1:6" x14ac:dyDescent="0.2">
      <c r="A202" s="118"/>
      <c r="B202" s="71" t="s">
        <v>153</v>
      </c>
      <c r="C202" s="114"/>
      <c r="D202" s="115"/>
      <c r="E202" s="116"/>
      <c r="F202" s="116"/>
    </row>
    <row r="203" spans="1:6" x14ac:dyDescent="0.2">
      <c r="A203" s="118"/>
      <c r="B203" s="71"/>
      <c r="C203" s="114"/>
      <c r="D203" s="115"/>
      <c r="E203" s="116"/>
      <c r="F203" s="116"/>
    </row>
    <row r="204" spans="1:6" x14ac:dyDescent="0.2">
      <c r="A204" s="118"/>
      <c r="B204" s="65" t="s">
        <v>151</v>
      </c>
      <c r="C204" s="114"/>
      <c r="D204" s="115"/>
      <c r="E204" s="116"/>
      <c r="F204" s="116"/>
    </row>
    <row r="205" spans="1:6" x14ac:dyDescent="0.2">
      <c r="A205" s="118"/>
      <c r="B205" s="66" t="s">
        <v>152</v>
      </c>
      <c r="C205" s="114"/>
      <c r="D205" s="115"/>
      <c r="E205" s="116"/>
      <c r="F205" s="116"/>
    </row>
    <row r="206" spans="1:6" ht="48" x14ac:dyDescent="0.2">
      <c r="A206" s="117">
        <v>8</v>
      </c>
      <c r="B206" s="67" t="s">
        <v>272</v>
      </c>
      <c r="C206" s="114" t="s">
        <v>6</v>
      </c>
      <c r="D206" s="115">
        <v>84</v>
      </c>
      <c r="E206" s="116"/>
      <c r="F206" s="116">
        <f>D206*E206</f>
        <v>0</v>
      </c>
    </row>
    <row r="207" spans="1:6" ht="24" x14ac:dyDescent="0.2">
      <c r="A207" s="118"/>
      <c r="B207" s="70" t="s">
        <v>200</v>
      </c>
      <c r="C207" s="114"/>
      <c r="D207" s="115"/>
      <c r="E207" s="116"/>
      <c r="F207" s="116"/>
    </row>
    <row r="208" spans="1:6" ht="30" customHeight="1" x14ac:dyDescent="0.2">
      <c r="A208" s="118"/>
      <c r="B208" s="68" t="s">
        <v>256</v>
      </c>
      <c r="C208" s="114"/>
      <c r="D208" s="115"/>
      <c r="E208" s="116"/>
      <c r="F208" s="116"/>
    </row>
    <row r="209" spans="1:6" ht="27" customHeight="1" x14ac:dyDescent="0.2">
      <c r="A209" s="118"/>
      <c r="B209" s="68" t="s">
        <v>175</v>
      </c>
      <c r="C209" s="114"/>
      <c r="D209" s="115"/>
      <c r="E209" s="116"/>
      <c r="F209" s="116"/>
    </row>
    <row r="210" spans="1:6" x14ac:dyDescent="0.2">
      <c r="A210" s="118"/>
      <c r="B210" s="68" t="s">
        <v>174</v>
      </c>
      <c r="C210" s="114"/>
      <c r="D210" s="115"/>
      <c r="E210" s="116"/>
      <c r="F210" s="116"/>
    </row>
    <row r="211" spans="1:6" ht="24" x14ac:dyDescent="0.2">
      <c r="A211" s="118"/>
      <c r="B211" s="69" t="s">
        <v>146</v>
      </c>
      <c r="C211" s="114"/>
      <c r="D211" s="115"/>
      <c r="E211" s="116"/>
      <c r="F211" s="116"/>
    </row>
    <row r="212" spans="1:6" x14ac:dyDescent="0.2">
      <c r="A212" s="118"/>
      <c r="B212" s="68" t="s">
        <v>147</v>
      </c>
      <c r="C212" s="114"/>
      <c r="D212" s="115"/>
      <c r="E212" s="116"/>
      <c r="F212" s="116"/>
    </row>
    <row r="213" spans="1:6" x14ac:dyDescent="0.2">
      <c r="A213" s="118"/>
      <c r="B213" s="68" t="s">
        <v>148</v>
      </c>
      <c r="C213" s="114"/>
      <c r="D213" s="115"/>
      <c r="E213" s="116"/>
      <c r="F213" s="116"/>
    </row>
    <row r="214" spans="1:6" x14ac:dyDescent="0.2">
      <c r="A214" s="118"/>
      <c r="B214" s="70" t="s">
        <v>254</v>
      </c>
      <c r="C214" s="114"/>
      <c r="D214" s="115"/>
      <c r="E214" s="116"/>
      <c r="F214" s="116"/>
    </row>
    <row r="215" spans="1:6" ht="24" x14ac:dyDescent="0.2">
      <c r="A215" s="118"/>
      <c r="B215" s="62" t="s">
        <v>237</v>
      </c>
      <c r="C215" s="114"/>
      <c r="D215" s="115"/>
      <c r="E215" s="116"/>
      <c r="F215" s="116"/>
    </row>
    <row r="216" spans="1:6" ht="24" x14ac:dyDescent="0.2">
      <c r="A216" s="118"/>
      <c r="B216" s="99" t="s">
        <v>201</v>
      </c>
      <c r="C216" s="114"/>
      <c r="D216" s="115"/>
      <c r="E216" s="116"/>
      <c r="F216" s="116"/>
    </row>
    <row r="217" spans="1:6" ht="36" x14ac:dyDescent="0.2">
      <c r="A217" s="118"/>
      <c r="B217" s="99" t="s">
        <v>261</v>
      </c>
      <c r="C217" s="114"/>
      <c r="D217" s="115"/>
      <c r="E217" s="116"/>
      <c r="F217" s="116"/>
    </row>
    <row r="218" spans="1:6" ht="24" x14ac:dyDescent="0.2">
      <c r="A218" s="118"/>
      <c r="B218" s="99" t="s">
        <v>258</v>
      </c>
      <c r="C218" s="114"/>
      <c r="D218" s="115"/>
      <c r="E218" s="116"/>
      <c r="F218" s="116"/>
    </row>
    <row r="219" spans="1:6" ht="24" x14ac:dyDescent="0.2">
      <c r="A219" s="118"/>
      <c r="B219" s="99" t="s">
        <v>259</v>
      </c>
      <c r="C219" s="114"/>
      <c r="D219" s="115"/>
      <c r="E219" s="116"/>
      <c r="F219" s="116"/>
    </row>
    <row r="220" spans="1:6" ht="24" x14ac:dyDescent="0.2">
      <c r="A220" s="118"/>
      <c r="B220" s="99" t="s">
        <v>263</v>
      </c>
      <c r="C220" s="114"/>
      <c r="D220" s="115"/>
      <c r="E220" s="116"/>
      <c r="F220" s="116"/>
    </row>
    <row r="221" spans="1:6" ht="24" x14ac:dyDescent="0.2">
      <c r="A221" s="118"/>
      <c r="B221" s="99" t="s">
        <v>262</v>
      </c>
      <c r="C221" s="114"/>
      <c r="D221" s="115"/>
      <c r="E221" s="116"/>
      <c r="F221" s="116"/>
    </row>
    <row r="222" spans="1:6" ht="24" x14ac:dyDescent="0.2">
      <c r="A222" s="118"/>
      <c r="B222" s="63" t="s">
        <v>260</v>
      </c>
      <c r="C222" s="114"/>
      <c r="D222" s="115"/>
      <c r="E222" s="116"/>
      <c r="F222" s="116"/>
    </row>
    <row r="223" spans="1:6" ht="48" x14ac:dyDescent="0.2">
      <c r="A223" s="118"/>
      <c r="B223" s="71" t="s">
        <v>176</v>
      </c>
      <c r="C223" s="114"/>
      <c r="D223" s="115"/>
      <c r="E223" s="116"/>
      <c r="F223" s="116"/>
    </row>
    <row r="224" spans="1:6" x14ac:dyDescent="0.2">
      <c r="A224" s="118"/>
      <c r="B224" s="71" t="s">
        <v>163</v>
      </c>
      <c r="C224" s="114"/>
      <c r="D224" s="115"/>
      <c r="E224" s="116"/>
      <c r="F224" s="116"/>
    </row>
    <row r="225" spans="1:6" x14ac:dyDescent="0.2">
      <c r="A225" s="118"/>
      <c r="B225" s="71" t="s">
        <v>177</v>
      </c>
      <c r="C225" s="114"/>
      <c r="D225" s="115"/>
      <c r="E225" s="116"/>
      <c r="F225" s="116"/>
    </row>
    <row r="226" spans="1:6" x14ac:dyDescent="0.2">
      <c r="A226" s="118"/>
      <c r="B226" s="71" t="s">
        <v>178</v>
      </c>
      <c r="C226" s="114"/>
      <c r="D226" s="115"/>
      <c r="E226" s="116"/>
      <c r="F226" s="116"/>
    </row>
    <row r="227" spans="1:6" x14ac:dyDescent="0.2">
      <c r="A227" s="118"/>
      <c r="B227" s="71" t="s">
        <v>206</v>
      </c>
      <c r="C227" s="114"/>
      <c r="D227" s="115"/>
      <c r="E227" s="116"/>
      <c r="F227" s="116"/>
    </row>
    <row r="228" spans="1:6" x14ac:dyDescent="0.2">
      <c r="A228" s="118"/>
      <c r="B228" s="71" t="s">
        <v>203</v>
      </c>
      <c r="C228" s="114"/>
      <c r="D228" s="115"/>
      <c r="E228" s="116"/>
      <c r="F228" s="116"/>
    </row>
    <row r="229" spans="1:6" x14ac:dyDescent="0.2">
      <c r="A229" s="118"/>
      <c r="B229" s="71" t="s">
        <v>191</v>
      </c>
      <c r="C229" s="114"/>
      <c r="D229" s="115"/>
      <c r="E229" s="116"/>
      <c r="F229" s="116"/>
    </row>
    <row r="230" spans="1:6" x14ac:dyDescent="0.2">
      <c r="A230" s="118"/>
      <c r="B230" s="71" t="s">
        <v>158</v>
      </c>
      <c r="C230" s="114"/>
      <c r="D230" s="115"/>
      <c r="E230" s="116"/>
      <c r="F230" s="116"/>
    </row>
    <row r="231" spans="1:6" x14ac:dyDescent="0.2">
      <c r="A231" s="118"/>
      <c r="B231" s="71" t="s">
        <v>149</v>
      </c>
      <c r="C231" s="114"/>
      <c r="D231" s="115"/>
      <c r="E231" s="116"/>
      <c r="F231" s="116"/>
    </row>
    <row r="232" spans="1:6" x14ac:dyDescent="0.2">
      <c r="A232" s="118"/>
      <c r="B232" s="71" t="s">
        <v>150</v>
      </c>
      <c r="C232" s="114"/>
      <c r="D232" s="115"/>
      <c r="E232" s="116"/>
      <c r="F232" s="116"/>
    </row>
    <row r="233" spans="1:6" x14ac:dyDescent="0.2">
      <c r="A233" s="118"/>
      <c r="B233" s="71" t="s">
        <v>153</v>
      </c>
      <c r="C233" s="114"/>
      <c r="D233" s="115"/>
      <c r="E233" s="116"/>
      <c r="F233" s="116"/>
    </row>
    <row r="234" spans="1:6" x14ac:dyDescent="0.2">
      <c r="A234" s="118"/>
      <c r="B234" s="71" t="s">
        <v>167</v>
      </c>
      <c r="C234" s="114"/>
      <c r="D234" s="115"/>
      <c r="E234" s="116"/>
      <c r="F234" s="116"/>
    </row>
    <row r="235" spans="1:6" ht="48" x14ac:dyDescent="0.2">
      <c r="A235" s="118"/>
      <c r="B235" s="71" t="s">
        <v>205</v>
      </c>
      <c r="C235" s="114"/>
      <c r="D235" s="115"/>
      <c r="E235" s="116"/>
      <c r="F235" s="116"/>
    </row>
    <row r="236" spans="1:6" x14ac:dyDescent="0.2">
      <c r="A236" s="118"/>
      <c r="B236" s="71" t="s">
        <v>163</v>
      </c>
      <c r="C236" s="114"/>
      <c r="D236" s="115"/>
      <c r="E236" s="116"/>
      <c r="F236" s="116"/>
    </row>
    <row r="237" spans="1:6" x14ac:dyDescent="0.2">
      <c r="A237" s="118"/>
      <c r="B237" s="71" t="s">
        <v>177</v>
      </c>
      <c r="C237" s="114"/>
      <c r="D237" s="115"/>
      <c r="E237" s="116"/>
      <c r="F237" s="116"/>
    </row>
    <row r="238" spans="1:6" x14ac:dyDescent="0.2">
      <c r="A238" s="118"/>
      <c r="B238" s="71" t="s">
        <v>178</v>
      </c>
      <c r="C238" s="114"/>
      <c r="D238" s="115"/>
      <c r="E238" s="116"/>
      <c r="F238" s="116"/>
    </row>
    <row r="239" spans="1:6" x14ac:dyDescent="0.2">
      <c r="A239" s="118"/>
      <c r="B239" s="80" t="s">
        <v>234</v>
      </c>
      <c r="C239" s="114"/>
      <c r="D239" s="115"/>
      <c r="E239" s="116"/>
      <c r="F239" s="116"/>
    </row>
    <row r="240" spans="1:6" x14ac:dyDescent="0.2">
      <c r="A240" s="118"/>
      <c r="B240" s="71" t="s">
        <v>179</v>
      </c>
      <c r="C240" s="114"/>
      <c r="D240" s="115"/>
      <c r="E240" s="116"/>
      <c r="F240" s="116"/>
    </row>
    <row r="241" spans="1:6" x14ac:dyDescent="0.2">
      <c r="A241" s="118"/>
      <c r="B241" s="71" t="s">
        <v>252</v>
      </c>
      <c r="C241" s="114"/>
      <c r="D241" s="115"/>
      <c r="E241" s="116"/>
      <c r="F241" s="116"/>
    </row>
    <row r="242" spans="1:6" x14ac:dyDescent="0.2">
      <c r="A242" s="118"/>
      <c r="B242" s="71" t="s">
        <v>166</v>
      </c>
      <c r="C242" s="114"/>
      <c r="D242" s="115"/>
      <c r="E242" s="116"/>
      <c r="F242" s="116"/>
    </row>
    <row r="243" spans="1:6" x14ac:dyDescent="0.2">
      <c r="A243" s="118"/>
      <c r="B243" s="71" t="s">
        <v>149</v>
      </c>
      <c r="C243" s="114"/>
      <c r="D243" s="115"/>
      <c r="E243" s="116"/>
      <c r="F243" s="116"/>
    </row>
    <row r="244" spans="1:6" x14ac:dyDescent="0.2">
      <c r="A244" s="118"/>
      <c r="B244" s="71" t="s">
        <v>150</v>
      </c>
      <c r="C244" s="114"/>
      <c r="D244" s="115"/>
      <c r="E244" s="116"/>
      <c r="F244" s="116"/>
    </row>
    <row r="245" spans="1:6" x14ac:dyDescent="0.2">
      <c r="A245" s="118"/>
      <c r="B245" s="71" t="s">
        <v>196</v>
      </c>
      <c r="C245" s="114"/>
      <c r="D245" s="115"/>
      <c r="E245" s="116"/>
      <c r="F245" s="116"/>
    </row>
    <row r="246" spans="1:6" x14ac:dyDescent="0.2">
      <c r="A246" s="118"/>
      <c r="B246" s="72" t="s">
        <v>151</v>
      </c>
      <c r="C246" s="114"/>
      <c r="D246" s="115"/>
      <c r="E246" s="116"/>
      <c r="F246" s="116"/>
    </row>
    <row r="247" spans="1:6" x14ac:dyDescent="0.2">
      <c r="A247" s="119"/>
      <c r="B247" s="73" t="s">
        <v>152</v>
      </c>
      <c r="C247" s="114"/>
      <c r="D247" s="115"/>
      <c r="E247" s="116"/>
      <c r="F247" s="116"/>
    </row>
    <row r="248" spans="1:6" s="100" customFormat="1" ht="48" x14ac:dyDescent="0.2">
      <c r="A248" s="117">
        <v>9</v>
      </c>
      <c r="B248" s="78" t="s">
        <v>273</v>
      </c>
      <c r="C248" s="114" t="s">
        <v>6</v>
      </c>
      <c r="D248" s="115">
        <v>4</v>
      </c>
      <c r="E248" s="116"/>
      <c r="F248" s="116">
        <f>D248*E248</f>
        <v>0</v>
      </c>
    </row>
    <row r="249" spans="1:6" ht="24" x14ac:dyDescent="0.2">
      <c r="A249" s="118"/>
      <c r="B249" s="70" t="s">
        <v>200</v>
      </c>
      <c r="C249" s="114"/>
      <c r="D249" s="115"/>
      <c r="E249" s="116"/>
      <c r="F249" s="116"/>
    </row>
    <row r="250" spans="1:6" ht="24" x14ac:dyDescent="0.2">
      <c r="A250" s="118"/>
      <c r="B250" s="68" t="s">
        <v>253</v>
      </c>
      <c r="C250" s="114"/>
      <c r="D250" s="115"/>
      <c r="E250" s="116"/>
      <c r="F250" s="116"/>
    </row>
    <row r="251" spans="1:6" ht="24" x14ac:dyDescent="0.2">
      <c r="A251" s="118"/>
      <c r="B251" s="68" t="s">
        <v>175</v>
      </c>
      <c r="C251" s="114"/>
      <c r="D251" s="115"/>
      <c r="E251" s="116"/>
      <c r="F251" s="116"/>
    </row>
    <row r="252" spans="1:6" x14ac:dyDescent="0.2">
      <c r="A252" s="118"/>
      <c r="B252" s="68" t="s">
        <v>174</v>
      </c>
      <c r="C252" s="114"/>
      <c r="D252" s="115"/>
      <c r="E252" s="116"/>
      <c r="F252" s="116"/>
    </row>
    <row r="253" spans="1:6" ht="24" x14ac:dyDescent="0.2">
      <c r="A253" s="118"/>
      <c r="B253" s="69" t="s">
        <v>146</v>
      </c>
      <c r="C253" s="114"/>
      <c r="D253" s="115"/>
      <c r="E253" s="116"/>
      <c r="F253" s="116"/>
    </row>
    <row r="254" spans="1:6" x14ac:dyDescent="0.2">
      <c r="A254" s="118"/>
      <c r="B254" s="68" t="s">
        <v>147</v>
      </c>
      <c r="C254" s="114"/>
      <c r="D254" s="115"/>
      <c r="E254" s="116"/>
      <c r="F254" s="116"/>
    </row>
    <row r="255" spans="1:6" x14ac:dyDescent="0.2">
      <c r="A255" s="118"/>
      <c r="B255" s="68" t="s">
        <v>148</v>
      </c>
      <c r="C255" s="114"/>
      <c r="D255" s="115"/>
      <c r="E255" s="116"/>
      <c r="F255" s="116"/>
    </row>
    <row r="256" spans="1:6" x14ac:dyDescent="0.2">
      <c r="A256" s="118"/>
      <c r="B256" s="70" t="s">
        <v>254</v>
      </c>
      <c r="C256" s="114"/>
      <c r="D256" s="115"/>
      <c r="E256" s="116"/>
      <c r="F256" s="116"/>
    </row>
    <row r="257" spans="1:6" ht="24" x14ac:dyDescent="0.2">
      <c r="A257" s="118"/>
      <c r="B257" s="62" t="s">
        <v>237</v>
      </c>
      <c r="C257" s="114"/>
      <c r="D257" s="115"/>
      <c r="E257" s="116"/>
      <c r="F257" s="116"/>
    </row>
    <row r="258" spans="1:6" ht="24" x14ac:dyDescent="0.2">
      <c r="A258" s="118"/>
      <c r="B258" s="99" t="s">
        <v>201</v>
      </c>
      <c r="C258" s="114"/>
      <c r="D258" s="115"/>
      <c r="E258" s="116"/>
      <c r="F258" s="116"/>
    </row>
    <row r="259" spans="1:6" ht="36" x14ac:dyDescent="0.2">
      <c r="A259" s="118"/>
      <c r="B259" s="63" t="s">
        <v>255</v>
      </c>
      <c r="C259" s="114"/>
      <c r="D259" s="115"/>
      <c r="E259" s="116"/>
      <c r="F259" s="116"/>
    </row>
    <row r="260" spans="1:6" ht="36" x14ac:dyDescent="0.2">
      <c r="A260" s="118"/>
      <c r="B260" s="99" t="s">
        <v>261</v>
      </c>
      <c r="C260" s="114"/>
      <c r="D260" s="115"/>
      <c r="E260" s="116"/>
      <c r="F260" s="116"/>
    </row>
    <row r="261" spans="1:6" ht="24" x14ac:dyDescent="0.2">
      <c r="A261" s="118"/>
      <c r="B261" s="99" t="s">
        <v>258</v>
      </c>
      <c r="C261" s="114"/>
      <c r="D261" s="115"/>
      <c r="E261" s="116"/>
      <c r="F261" s="116"/>
    </row>
    <row r="262" spans="1:6" ht="24" x14ac:dyDescent="0.2">
      <c r="A262" s="118"/>
      <c r="B262" s="99" t="s">
        <v>259</v>
      </c>
      <c r="C262" s="114"/>
      <c r="D262" s="115"/>
      <c r="E262" s="116"/>
      <c r="F262" s="116"/>
    </row>
    <row r="263" spans="1:6" ht="24" x14ac:dyDescent="0.2">
      <c r="A263" s="118"/>
      <c r="B263" s="99" t="s">
        <v>263</v>
      </c>
      <c r="C263" s="114"/>
      <c r="D263" s="115"/>
      <c r="E263" s="116"/>
      <c r="F263" s="116"/>
    </row>
    <row r="264" spans="1:6" ht="24" x14ac:dyDescent="0.2">
      <c r="A264" s="118"/>
      <c r="B264" s="99" t="s">
        <v>262</v>
      </c>
      <c r="C264" s="114"/>
      <c r="D264" s="115"/>
      <c r="E264" s="116"/>
      <c r="F264" s="116"/>
    </row>
    <row r="265" spans="1:6" ht="24" x14ac:dyDescent="0.2">
      <c r="A265" s="118"/>
      <c r="B265" s="63" t="s">
        <v>260</v>
      </c>
      <c r="C265" s="114"/>
      <c r="D265" s="115"/>
      <c r="E265" s="116"/>
      <c r="F265" s="116"/>
    </row>
    <row r="266" spans="1:6" ht="60" x14ac:dyDescent="0.2">
      <c r="A266" s="118"/>
      <c r="B266" s="71" t="s">
        <v>212</v>
      </c>
      <c r="C266" s="114"/>
      <c r="D266" s="115"/>
      <c r="E266" s="116"/>
      <c r="F266" s="116"/>
    </row>
    <row r="267" spans="1:6" x14ac:dyDescent="0.2">
      <c r="A267" s="118"/>
      <c r="B267" s="71" t="s">
        <v>163</v>
      </c>
      <c r="C267" s="114"/>
      <c r="D267" s="115"/>
      <c r="E267" s="116"/>
      <c r="F267" s="116"/>
    </row>
    <row r="268" spans="1:6" x14ac:dyDescent="0.2">
      <c r="A268" s="118"/>
      <c r="B268" s="71" t="s">
        <v>177</v>
      </c>
      <c r="C268" s="114"/>
      <c r="D268" s="115"/>
      <c r="E268" s="116"/>
      <c r="F268" s="116"/>
    </row>
    <row r="269" spans="1:6" x14ac:dyDescent="0.2">
      <c r="A269" s="118"/>
      <c r="B269" s="71" t="s">
        <v>178</v>
      </c>
      <c r="C269" s="114"/>
      <c r="D269" s="115"/>
      <c r="E269" s="116"/>
      <c r="F269" s="116"/>
    </row>
    <row r="270" spans="1:6" x14ac:dyDescent="0.2">
      <c r="A270" s="118"/>
      <c r="B270" s="71" t="s">
        <v>160</v>
      </c>
      <c r="C270" s="114"/>
      <c r="D270" s="115"/>
      <c r="E270" s="116"/>
      <c r="F270" s="116"/>
    </row>
    <row r="271" spans="1:6" x14ac:dyDescent="0.2">
      <c r="A271" s="118"/>
      <c r="B271" s="96" t="s">
        <v>207</v>
      </c>
      <c r="C271" s="114"/>
      <c r="D271" s="115"/>
      <c r="E271" s="116"/>
      <c r="F271" s="116"/>
    </row>
    <row r="272" spans="1:6" x14ac:dyDescent="0.2">
      <c r="A272" s="118"/>
      <c r="B272" s="96" t="s">
        <v>208</v>
      </c>
      <c r="C272" s="114"/>
      <c r="D272" s="115"/>
      <c r="E272" s="116"/>
      <c r="F272" s="116"/>
    </row>
    <row r="273" spans="1:6" x14ac:dyDescent="0.2">
      <c r="A273" s="118"/>
      <c r="B273" s="71" t="s">
        <v>209</v>
      </c>
      <c r="C273" s="114"/>
      <c r="D273" s="115"/>
      <c r="E273" s="116"/>
      <c r="F273" s="116"/>
    </row>
    <row r="274" spans="1:6" ht="24" x14ac:dyDescent="0.2">
      <c r="A274" s="118"/>
      <c r="B274" s="71" t="s">
        <v>210</v>
      </c>
      <c r="C274" s="114"/>
      <c r="D274" s="115"/>
      <c r="E274" s="116"/>
      <c r="F274" s="116"/>
    </row>
    <row r="275" spans="1:6" x14ac:dyDescent="0.2">
      <c r="A275" s="118"/>
      <c r="B275" s="71" t="s">
        <v>170</v>
      </c>
      <c r="C275" s="114"/>
      <c r="D275" s="115"/>
      <c r="E275" s="116"/>
      <c r="F275" s="116"/>
    </row>
    <row r="276" spans="1:6" x14ac:dyDescent="0.2">
      <c r="A276" s="118"/>
      <c r="B276" s="71" t="s">
        <v>211</v>
      </c>
      <c r="C276" s="114"/>
      <c r="D276" s="115"/>
      <c r="E276" s="116"/>
      <c r="F276" s="116"/>
    </row>
    <row r="277" spans="1:6" x14ac:dyDescent="0.2">
      <c r="A277" s="118"/>
      <c r="B277" s="71" t="s">
        <v>149</v>
      </c>
      <c r="C277" s="114"/>
      <c r="D277" s="115"/>
      <c r="E277" s="116"/>
      <c r="F277" s="116"/>
    </row>
    <row r="278" spans="1:6" x14ac:dyDescent="0.2">
      <c r="A278" s="118"/>
      <c r="B278" s="71" t="s">
        <v>150</v>
      </c>
      <c r="C278" s="114"/>
      <c r="D278" s="115"/>
      <c r="E278" s="116"/>
      <c r="F278" s="116"/>
    </row>
    <row r="279" spans="1:6" x14ac:dyDescent="0.2">
      <c r="A279" s="118"/>
      <c r="B279" s="71" t="s">
        <v>196</v>
      </c>
      <c r="C279" s="114"/>
      <c r="D279" s="115"/>
      <c r="E279" s="116"/>
      <c r="F279" s="116"/>
    </row>
    <row r="280" spans="1:6" ht="24" customHeight="1" x14ac:dyDescent="0.2">
      <c r="A280" s="118"/>
      <c r="B280" s="72" t="s">
        <v>151</v>
      </c>
      <c r="C280" s="114"/>
      <c r="D280" s="115"/>
      <c r="E280" s="116"/>
      <c r="F280" s="116"/>
    </row>
    <row r="281" spans="1:6" ht="22.5" customHeight="1" x14ac:dyDescent="0.2">
      <c r="A281" s="119"/>
      <c r="B281" s="73" t="s">
        <v>152</v>
      </c>
      <c r="C281" s="114"/>
      <c r="D281" s="115"/>
      <c r="E281" s="116"/>
      <c r="F281" s="116"/>
    </row>
    <row r="282" spans="1:6" ht="41.25" customHeight="1" x14ac:dyDescent="0.2">
      <c r="A282" s="113">
        <v>10</v>
      </c>
      <c r="B282" s="67" t="s">
        <v>274</v>
      </c>
      <c r="C282" s="114" t="s">
        <v>6</v>
      </c>
      <c r="D282" s="115">
        <v>234</v>
      </c>
      <c r="E282" s="116"/>
      <c r="F282" s="116">
        <f>D282*E282</f>
        <v>0</v>
      </c>
    </row>
    <row r="283" spans="1:6" ht="24" x14ac:dyDescent="0.2">
      <c r="A283" s="113"/>
      <c r="B283" s="95" t="s">
        <v>161</v>
      </c>
      <c r="C283" s="114"/>
      <c r="D283" s="115"/>
      <c r="E283" s="116"/>
      <c r="F283" s="116"/>
    </row>
    <row r="284" spans="1:6" ht="24" x14ac:dyDescent="0.2">
      <c r="A284" s="113"/>
      <c r="B284" s="68" t="s">
        <v>245</v>
      </c>
      <c r="C284" s="114"/>
      <c r="D284" s="115"/>
      <c r="E284" s="116"/>
      <c r="F284" s="116"/>
    </row>
    <row r="285" spans="1:6" ht="24" x14ac:dyDescent="0.2">
      <c r="A285" s="113"/>
      <c r="B285" s="68" t="s">
        <v>162</v>
      </c>
      <c r="C285" s="114"/>
      <c r="D285" s="115"/>
      <c r="E285" s="116"/>
      <c r="F285" s="116"/>
    </row>
    <row r="286" spans="1:6" x14ac:dyDescent="0.2">
      <c r="A286" s="113"/>
      <c r="B286" s="68" t="s">
        <v>174</v>
      </c>
      <c r="C286" s="114"/>
      <c r="D286" s="115"/>
      <c r="E286" s="116"/>
      <c r="F286" s="116"/>
    </row>
    <row r="287" spans="1:6" ht="24" x14ac:dyDescent="0.2">
      <c r="A287" s="113"/>
      <c r="B287" s="69" t="s">
        <v>146</v>
      </c>
      <c r="C287" s="114"/>
      <c r="D287" s="115"/>
      <c r="E287" s="116"/>
      <c r="F287" s="116"/>
    </row>
    <row r="288" spans="1:6" x14ac:dyDescent="0.2">
      <c r="A288" s="113"/>
      <c r="B288" s="68" t="s">
        <v>147</v>
      </c>
      <c r="C288" s="114"/>
      <c r="D288" s="115"/>
      <c r="E288" s="116"/>
      <c r="F288" s="116"/>
    </row>
    <row r="289" spans="1:6" x14ac:dyDescent="0.2">
      <c r="A289" s="113"/>
      <c r="B289" s="68" t="s">
        <v>172</v>
      </c>
      <c r="C289" s="114"/>
      <c r="D289" s="115"/>
      <c r="E289" s="116"/>
      <c r="F289" s="116"/>
    </row>
    <row r="290" spans="1:6" x14ac:dyDescent="0.2">
      <c r="A290" s="113"/>
      <c r="B290" s="70" t="s">
        <v>254</v>
      </c>
      <c r="C290" s="114"/>
      <c r="D290" s="115"/>
      <c r="E290" s="116"/>
      <c r="F290" s="116"/>
    </row>
    <row r="291" spans="1:6" ht="24" x14ac:dyDescent="0.2">
      <c r="A291" s="113"/>
      <c r="B291" s="62" t="s">
        <v>237</v>
      </c>
      <c r="C291" s="114"/>
      <c r="D291" s="115"/>
      <c r="E291" s="116"/>
      <c r="F291" s="116"/>
    </row>
    <row r="292" spans="1:6" ht="36" x14ac:dyDescent="0.2">
      <c r="A292" s="113"/>
      <c r="B292" s="98" t="s">
        <v>184</v>
      </c>
      <c r="C292" s="114"/>
      <c r="D292" s="115"/>
      <c r="E292" s="116"/>
      <c r="F292" s="116"/>
    </row>
    <row r="293" spans="1:6" ht="24" x14ac:dyDescent="0.2">
      <c r="A293" s="113"/>
      <c r="B293" s="97" t="s">
        <v>192</v>
      </c>
      <c r="C293" s="114"/>
      <c r="D293" s="115"/>
      <c r="E293" s="116"/>
      <c r="F293" s="116"/>
    </row>
    <row r="294" spans="1:6" ht="24" x14ac:dyDescent="0.2">
      <c r="A294" s="113"/>
      <c r="B294" s="87" t="s">
        <v>201</v>
      </c>
      <c r="C294" s="114"/>
      <c r="D294" s="115"/>
      <c r="E294" s="116"/>
      <c r="F294" s="116"/>
    </row>
    <row r="295" spans="1:6" ht="36" x14ac:dyDescent="0.2">
      <c r="A295" s="113"/>
      <c r="B295" s="63" t="s">
        <v>255</v>
      </c>
      <c r="C295" s="114"/>
      <c r="D295" s="115"/>
      <c r="E295" s="116"/>
      <c r="F295" s="116"/>
    </row>
    <row r="296" spans="1:6" ht="48" x14ac:dyDescent="0.2">
      <c r="A296" s="113"/>
      <c r="B296" s="71" t="s">
        <v>168</v>
      </c>
      <c r="C296" s="114"/>
      <c r="D296" s="115"/>
      <c r="E296" s="116"/>
      <c r="F296" s="116"/>
    </row>
    <row r="297" spans="1:6" x14ac:dyDescent="0.2">
      <c r="A297" s="113"/>
      <c r="B297" s="71" t="s">
        <v>163</v>
      </c>
      <c r="C297" s="114"/>
      <c r="D297" s="115"/>
      <c r="E297" s="116"/>
      <c r="F297" s="116"/>
    </row>
    <row r="298" spans="1:6" x14ac:dyDescent="0.2">
      <c r="A298" s="113"/>
      <c r="B298" s="71" t="s">
        <v>177</v>
      </c>
      <c r="C298" s="114"/>
      <c r="D298" s="115"/>
      <c r="E298" s="116"/>
      <c r="F298" s="116"/>
    </row>
    <row r="299" spans="1:6" x14ac:dyDescent="0.2">
      <c r="A299" s="113"/>
      <c r="B299" s="71" t="s">
        <v>178</v>
      </c>
      <c r="C299" s="114"/>
      <c r="D299" s="115"/>
      <c r="E299" s="116"/>
      <c r="F299" s="116"/>
    </row>
    <row r="300" spans="1:6" x14ac:dyDescent="0.2">
      <c r="A300" s="113"/>
      <c r="B300" s="71" t="s">
        <v>202</v>
      </c>
      <c r="C300" s="114"/>
      <c r="D300" s="115"/>
      <c r="E300" s="116"/>
      <c r="F300" s="116"/>
    </row>
    <row r="301" spans="1:6" x14ac:dyDescent="0.2">
      <c r="A301" s="113"/>
      <c r="B301" s="71" t="s">
        <v>213</v>
      </c>
      <c r="C301" s="114"/>
      <c r="D301" s="115"/>
      <c r="E301" s="116"/>
      <c r="F301" s="116"/>
    </row>
    <row r="302" spans="1:6" x14ac:dyDescent="0.2">
      <c r="A302" s="113"/>
      <c r="B302" s="71" t="s">
        <v>180</v>
      </c>
      <c r="C302" s="114"/>
      <c r="D302" s="115"/>
      <c r="E302" s="116"/>
      <c r="F302" s="116"/>
    </row>
    <row r="303" spans="1:6" x14ac:dyDescent="0.2">
      <c r="A303" s="113"/>
      <c r="B303" s="71" t="s">
        <v>158</v>
      </c>
      <c r="C303" s="114"/>
      <c r="D303" s="115"/>
      <c r="E303" s="116"/>
      <c r="F303" s="116"/>
    </row>
    <row r="304" spans="1:6" x14ac:dyDescent="0.2">
      <c r="A304" s="113"/>
      <c r="B304" s="71" t="s">
        <v>149</v>
      </c>
      <c r="C304" s="114"/>
      <c r="D304" s="115"/>
      <c r="E304" s="116"/>
      <c r="F304" s="116"/>
    </row>
    <row r="305" spans="1:6" x14ac:dyDescent="0.2">
      <c r="A305" s="113"/>
      <c r="B305" s="71" t="s">
        <v>150</v>
      </c>
      <c r="C305" s="114"/>
      <c r="D305" s="115"/>
      <c r="E305" s="116"/>
      <c r="F305" s="116"/>
    </row>
    <row r="306" spans="1:6" x14ac:dyDescent="0.2">
      <c r="A306" s="113"/>
      <c r="B306" s="71" t="s">
        <v>153</v>
      </c>
      <c r="C306" s="114"/>
      <c r="D306" s="115"/>
      <c r="E306" s="116"/>
      <c r="F306" s="116"/>
    </row>
    <row r="307" spans="1:6" x14ac:dyDescent="0.2">
      <c r="A307" s="113"/>
      <c r="B307" s="72" t="s">
        <v>151</v>
      </c>
      <c r="C307" s="114"/>
      <c r="D307" s="115"/>
      <c r="E307" s="116"/>
      <c r="F307" s="116"/>
    </row>
    <row r="308" spans="1:6" x14ac:dyDescent="0.2">
      <c r="A308" s="113"/>
      <c r="B308" s="74" t="s">
        <v>152</v>
      </c>
      <c r="C308" s="114"/>
      <c r="D308" s="115"/>
      <c r="E308" s="116"/>
      <c r="F308" s="116"/>
    </row>
    <row r="309" spans="1:6" ht="36" x14ac:dyDescent="0.2">
      <c r="A309" s="117">
        <v>11</v>
      </c>
      <c r="B309" s="67" t="s">
        <v>275</v>
      </c>
      <c r="C309" s="114" t="s">
        <v>6</v>
      </c>
      <c r="D309" s="115">
        <v>1349</v>
      </c>
      <c r="E309" s="116"/>
      <c r="F309" s="116">
        <f>D309*E309</f>
        <v>0</v>
      </c>
    </row>
    <row r="310" spans="1:6" ht="24" x14ac:dyDescent="0.2">
      <c r="A310" s="118"/>
      <c r="B310" s="95" t="s">
        <v>161</v>
      </c>
      <c r="C310" s="114"/>
      <c r="D310" s="115"/>
      <c r="E310" s="116"/>
      <c r="F310" s="116"/>
    </row>
    <row r="311" spans="1:6" ht="24" x14ac:dyDescent="0.2">
      <c r="A311" s="118"/>
      <c r="B311" s="68" t="s">
        <v>257</v>
      </c>
      <c r="C311" s="114"/>
      <c r="D311" s="115"/>
      <c r="E311" s="116"/>
      <c r="F311" s="116"/>
    </row>
    <row r="312" spans="1:6" ht="24" x14ac:dyDescent="0.2">
      <c r="A312" s="118"/>
      <c r="B312" s="68" t="s">
        <v>162</v>
      </c>
      <c r="C312" s="114"/>
      <c r="D312" s="115"/>
      <c r="E312" s="116"/>
      <c r="F312" s="116"/>
    </row>
    <row r="313" spans="1:6" x14ac:dyDescent="0.2">
      <c r="A313" s="118"/>
      <c r="B313" s="68" t="s">
        <v>174</v>
      </c>
      <c r="C313" s="114"/>
      <c r="D313" s="115"/>
      <c r="E313" s="116"/>
      <c r="F313" s="116"/>
    </row>
    <row r="314" spans="1:6" ht="24" x14ac:dyDescent="0.2">
      <c r="A314" s="118"/>
      <c r="B314" s="69" t="s">
        <v>146</v>
      </c>
      <c r="C314" s="114"/>
      <c r="D314" s="115"/>
      <c r="E314" s="116"/>
      <c r="F314" s="116"/>
    </row>
    <row r="315" spans="1:6" x14ac:dyDescent="0.2">
      <c r="A315" s="118"/>
      <c r="B315" s="68" t="s">
        <v>147</v>
      </c>
      <c r="C315" s="114"/>
      <c r="D315" s="115"/>
      <c r="E315" s="116"/>
      <c r="F315" s="116"/>
    </row>
    <row r="316" spans="1:6" x14ac:dyDescent="0.2">
      <c r="A316" s="118"/>
      <c r="B316" s="68" t="s">
        <v>172</v>
      </c>
      <c r="C316" s="114"/>
      <c r="D316" s="115"/>
      <c r="E316" s="116"/>
      <c r="F316" s="116"/>
    </row>
    <row r="317" spans="1:6" x14ac:dyDescent="0.2">
      <c r="A317" s="118"/>
      <c r="B317" s="70" t="s">
        <v>254</v>
      </c>
      <c r="C317" s="114"/>
      <c r="D317" s="115"/>
      <c r="E317" s="116"/>
      <c r="F317" s="116"/>
    </row>
    <row r="318" spans="1:6" ht="24" x14ac:dyDescent="0.2">
      <c r="A318" s="118"/>
      <c r="B318" s="62" t="s">
        <v>237</v>
      </c>
      <c r="C318" s="114"/>
      <c r="D318" s="115"/>
      <c r="E318" s="116"/>
      <c r="F318" s="116"/>
    </row>
    <row r="319" spans="1:6" ht="36" x14ac:dyDescent="0.2">
      <c r="A319" s="118"/>
      <c r="B319" s="98" t="s">
        <v>184</v>
      </c>
      <c r="C319" s="114"/>
      <c r="D319" s="115"/>
      <c r="E319" s="116"/>
      <c r="F319" s="116"/>
    </row>
    <row r="320" spans="1:6" ht="24" x14ac:dyDescent="0.2">
      <c r="A320" s="118"/>
      <c r="B320" s="97" t="s">
        <v>192</v>
      </c>
      <c r="C320" s="114"/>
      <c r="D320" s="115"/>
      <c r="E320" s="116"/>
      <c r="F320" s="116"/>
    </row>
    <row r="321" spans="1:6" ht="24" x14ac:dyDescent="0.2">
      <c r="A321" s="118"/>
      <c r="B321" s="99" t="s">
        <v>201</v>
      </c>
      <c r="C321" s="114"/>
      <c r="D321" s="115"/>
      <c r="E321" s="116"/>
      <c r="F321" s="116"/>
    </row>
    <row r="322" spans="1:6" ht="36" x14ac:dyDescent="0.2">
      <c r="A322" s="118"/>
      <c r="B322" s="63" t="s">
        <v>255</v>
      </c>
      <c r="C322" s="114"/>
      <c r="D322" s="115"/>
      <c r="E322" s="116"/>
      <c r="F322" s="116"/>
    </row>
    <row r="323" spans="1:6" ht="48" x14ac:dyDescent="0.2">
      <c r="A323" s="118"/>
      <c r="B323" s="71" t="s">
        <v>168</v>
      </c>
      <c r="C323" s="114"/>
      <c r="D323" s="115"/>
      <c r="E323" s="116"/>
      <c r="F323" s="116"/>
    </row>
    <row r="324" spans="1:6" x14ac:dyDescent="0.2">
      <c r="A324" s="118"/>
      <c r="B324" s="71" t="s">
        <v>163</v>
      </c>
      <c r="C324" s="114"/>
      <c r="D324" s="115"/>
      <c r="E324" s="116"/>
      <c r="F324" s="116"/>
    </row>
    <row r="325" spans="1:6" x14ac:dyDescent="0.2">
      <c r="A325" s="118"/>
      <c r="B325" s="71" t="s">
        <v>177</v>
      </c>
      <c r="C325" s="114"/>
      <c r="D325" s="115"/>
      <c r="E325" s="116"/>
      <c r="F325" s="116"/>
    </row>
    <row r="326" spans="1:6" x14ac:dyDescent="0.2">
      <c r="A326" s="118"/>
      <c r="B326" s="71" t="s">
        <v>178</v>
      </c>
      <c r="C326" s="114"/>
      <c r="D326" s="115"/>
      <c r="E326" s="116"/>
      <c r="F326" s="116"/>
    </row>
    <row r="327" spans="1:6" x14ac:dyDescent="0.2">
      <c r="A327" s="118"/>
      <c r="B327" s="71" t="s">
        <v>190</v>
      </c>
      <c r="C327" s="114"/>
      <c r="D327" s="115"/>
      <c r="E327" s="116"/>
      <c r="F327" s="116"/>
    </row>
    <row r="328" spans="1:6" x14ac:dyDescent="0.2">
      <c r="A328" s="118"/>
      <c r="B328" s="71" t="s">
        <v>194</v>
      </c>
      <c r="C328" s="114"/>
      <c r="D328" s="115"/>
      <c r="E328" s="116"/>
      <c r="F328" s="116"/>
    </row>
    <row r="329" spans="1:6" x14ac:dyDescent="0.2">
      <c r="A329" s="118"/>
      <c r="B329" s="71" t="s">
        <v>214</v>
      </c>
      <c r="C329" s="114"/>
      <c r="D329" s="115"/>
      <c r="E329" s="116"/>
      <c r="F329" s="116"/>
    </row>
    <row r="330" spans="1:6" x14ac:dyDescent="0.2">
      <c r="A330" s="118"/>
      <c r="B330" s="71" t="s">
        <v>158</v>
      </c>
      <c r="C330" s="114"/>
      <c r="D330" s="115"/>
      <c r="E330" s="116"/>
      <c r="F330" s="116"/>
    </row>
    <row r="331" spans="1:6" x14ac:dyDescent="0.2">
      <c r="A331" s="118"/>
      <c r="B331" s="71" t="s">
        <v>149</v>
      </c>
      <c r="C331" s="114"/>
      <c r="D331" s="115"/>
      <c r="E331" s="116"/>
      <c r="F331" s="116"/>
    </row>
    <row r="332" spans="1:6" x14ac:dyDescent="0.2">
      <c r="A332" s="118"/>
      <c r="B332" s="71" t="s">
        <v>150</v>
      </c>
      <c r="C332" s="114"/>
      <c r="D332" s="115"/>
      <c r="E332" s="116"/>
      <c r="F332" s="116"/>
    </row>
    <row r="333" spans="1:6" x14ac:dyDescent="0.2">
      <c r="A333" s="118"/>
      <c r="B333" s="71" t="s">
        <v>153</v>
      </c>
      <c r="C333" s="114"/>
      <c r="D333" s="115"/>
      <c r="E333" s="116"/>
      <c r="F333" s="116"/>
    </row>
    <row r="334" spans="1:6" x14ac:dyDescent="0.2">
      <c r="A334" s="118"/>
      <c r="B334" s="71" t="s">
        <v>167</v>
      </c>
      <c r="C334" s="114"/>
      <c r="D334" s="115"/>
      <c r="E334" s="116"/>
      <c r="F334" s="116"/>
    </row>
    <row r="335" spans="1:6" ht="48" x14ac:dyDescent="0.2">
      <c r="A335" s="118"/>
      <c r="B335" s="71" t="s">
        <v>215</v>
      </c>
      <c r="C335" s="114"/>
      <c r="D335" s="115"/>
      <c r="E335" s="116"/>
      <c r="F335" s="116"/>
    </row>
    <row r="336" spans="1:6" x14ac:dyDescent="0.2">
      <c r="A336" s="118"/>
      <c r="B336" s="71" t="s">
        <v>163</v>
      </c>
      <c r="C336" s="114"/>
      <c r="D336" s="115"/>
      <c r="E336" s="116"/>
      <c r="F336" s="116"/>
    </row>
    <row r="337" spans="1:6" x14ac:dyDescent="0.2">
      <c r="A337" s="118"/>
      <c r="B337" s="71" t="s">
        <v>177</v>
      </c>
      <c r="C337" s="114"/>
      <c r="D337" s="115"/>
      <c r="E337" s="116"/>
      <c r="F337" s="116"/>
    </row>
    <row r="338" spans="1:6" x14ac:dyDescent="0.2">
      <c r="A338" s="118"/>
      <c r="B338" s="71" t="s">
        <v>178</v>
      </c>
      <c r="C338" s="114"/>
      <c r="D338" s="115"/>
      <c r="E338" s="116"/>
      <c r="F338" s="116"/>
    </row>
    <row r="339" spans="1:6" x14ac:dyDescent="0.2">
      <c r="A339" s="118"/>
      <c r="B339" s="71" t="s">
        <v>216</v>
      </c>
      <c r="C339" s="114"/>
      <c r="D339" s="115"/>
      <c r="E339" s="116"/>
      <c r="F339" s="116"/>
    </row>
    <row r="340" spans="1:6" x14ac:dyDescent="0.2">
      <c r="A340" s="118"/>
      <c r="B340" s="71" t="s">
        <v>164</v>
      </c>
      <c r="C340" s="114"/>
      <c r="D340" s="115"/>
      <c r="E340" s="116"/>
      <c r="F340" s="116"/>
    </row>
    <row r="341" spans="1:6" x14ac:dyDescent="0.2">
      <c r="A341" s="118"/>
      <c r="B341" s="71" t="s">
        <v>217</v>
      </c>
      <c r="C341" s="114"/>
      <c r="D341" s="115"/>
      <c r="E341" s="116"/>
      <c r="F341" s="116"/>
    </row>
    <row r="342" spans="1:6" x14ac:dyDescent="0.2">
      <c r="A342" s="118"/>
      <c r="B342" s="71" t="s">
        <v>158</v>
      </c>
      <c r="C342" s="114"/>
      <c r="D342" s="115"/>
      <c r="E342" s="116"/>
      <c r="F342" s="116"/>
    </row>
    <row r="343" spans="1:6" x14ac:dyDescent="0.2">
      <c r="A343" s="118"/>
      <c r="B343" s="71" t="s">
        <v>149</v>
      </c>
      <c r="C343" s="114"/>
      <c r="D343" s="115"/>
      <c r="E343" s="116"/>
      <c r="F343" s="116"/>
    </row>
    <row r="344" spans="1:6" x14ac:dyDescent="0.2">
      <c r="A344" s="118"/>
      <c r="B344" s="71" t="s">
        <v>150</v>
      </c>
      <c r="C344" s="114"/>
      <c r="D344" s="115"/>
      <c r="E344" s="116"/>
      <c r="F344" s="116"/>
    </row>
    <row r="345" spans="1:6" x14ac:dyDescent="0.2">
      <c r="A345" s="118"/>
      <c r="B345" s="71" t="s">
        <v>153</v>
      </c>
      <c r="C345" s="114"/>
      <c r="D345" s="115"/>
      <c r="E345" s="116"/>
      <c r="F345" s="116"/>
    </row>
    <row r="346" spans="1:6" x14ac:dyDescent="0.2">
      <c r="A346" s="118"/>
      <c r="B346" s="71"/>
      <c r="C346" s="114"/>
      <c r="D346" s="115"/>
      <c r="E346" s="116"/>
      <c r="F346" s="116"/>
    </row>
    <row r="347" spans="1:6" x14ac:dyDescent="0.2">
      <c r="A347" s="118"/>
      <c r="B347" s="72" t="s">
        <v>151</v>
      </c>
      <c r="C347" s="114"/>
      <c r="D347" s="115"/>
      <c r="E347" s="116"/>
      <c r="F347" s="116"/>
    </row>
    <row r="348" spans="1:6" x14ac:dyDescent="0.2">
      <c r="A348" s="118"/>
      <c r="B348" s="74" t="s">
        <v>152</v>
      </c>
      <c r="C348" s="114"/>
      <c r="D348" s="115"/>
      <c r="E348" s="116"/>
      <c r="F348" s="116"/>
    </row>
    <row r="349" spans="1:6" ht="36" x14ac:dyDescent="0.2">
      <c r="A349" s="113">
        <v>12</v>
      </c>
      <c r="B349" s="67" t="s">
        <v>276</v>
      </c>
      <c r="C349" s="114" t="s">
        <v>6</v>
      </c>
      <c r="D349" s="115">
        <v>25</v>
      </c>
      <c r="E349" s="116"/>
      <c r="F349" s="116">
        <f>D349*E349</f>
        <v>0</v>
      </c>
    </row>
    <row r="350" spans="1:6" ht="24" x14ac:dyDescent="0.2">
      <c r="A350" s="113"/>
      <c r="B350" s="95" t="s">
        <v>161</v>
      </c>
      <c r="C350" s="114"/>
      <c r="D350" s="115"/>
      <c r="E350" s="116"/>
      <c r="F350" s="116"/>
    </row>
    <row r="351" spans="1:6" ht="24" x14ac:dyDescent="0.2">
      <c r="A351" s="113"/>
      <c r="B351" s="68" t="s">
        <v>246</v>
      </c>
      <c r="C351" s="114"/>
      <c r="D351" s="115"/>
      <c r="E351" s="116"/>
      <c r="F351" s="116"/>
    </row>
    <row r="352" spans="1:6" ht="33.75" customHeight="1" x14ac:dyDescent="0.2">
      <c r="A352" s="113"/>
      <c r="B352" s="68" t="s">
        <v>162</v>
      </c>
      <c r="C352" s="114"/>
      <c r="D352" s="115"/>
      <c r="E352" s="116"/>
      <c r="F352" s="116"/>
    </row>
    <row r="353" spans="1:6" x14ac:dyDescent="0.2">
      <c r="A353" s="113"/>
      <c r="B353" s="68" t="s">
        <v>174</v>
      </c>
      <c r="C353" s="114"/>
      <c r="D353" s="115"/>
      <c r="E353" s="116"/>
      <c r="F353" s="116"/>
    </row>
    <row r="354" spans="1:6" ht="24" x14ac:dyDescent="0.2">
      <c r="A354" s="113"/>
      <c r="B354" s="69" t="s">
        <v>146</v>
      </c>
      <c r="C354" s="114"/>
      <c r="D354" s="115"/>
      <c r="E354" s="116"/>
      <c r="F354" s="116"/>
    </row>
    <row r="355" spans="1:6" x14ac:dyDescent="0.2">
      <c r="A355" s="113"/>
      <c r="B355" s="68" t="s">
        <v>147</v>
      </c>
      <c r="C355" s="114"/>
      <c r="D355" s="115"/>
      <c r="E355" s="116"/>
      <c r="F355" s="116"/>
    </row>
    <row r="356" spans="1:6" x14ac:dyDescent="0.2">
      <c r="A356" s="113"/>
      <c r="B356" s="68" t="s">
        <v>172</v>
      </c>
      <c r="C356" s="114"/>
      <c r="D356" s="115"/>
      <c r="E356" s="116"/>
      <c r="F356" s="116"/>
    </row>
    <row r="357" spans="1:6" x14ac:dyDescent="0.2">
      <c r="A357" s="113"/>
      <c r="B357" s="70" t="s">
        <v>254</v>
      </c>
      <c r="C357" s="114"/>
      <c r="D357" s="115"/>
      <c r="E357" s="116"/>
      <c r="F357" s="116"/>
    </row>
    <row r="358" spans="1:6" ht="24" x14ac:dyDescent="0.2">
      <c r="A358" s="113"/>
      <c r="B358" s="62" t="s">
        <v>237</v>
      </c>
      <c r="C358" s="114"/>
      <c r="D358" s="115"/>
      <c r="E358" s="116"/>
      <c r="F358" s="116"/>
    </row>
    <row r="359" spans="1:6" ht="36" x14ac:dyDescent="0.2">
      <c r="A359" s="113"/>
      <c r="B359" s="98" t="s">
        <v>184</v>
      </c>
      <c r="C359" s="114"/>
      <c r="D359" s="115"/>
      <c r="E359" s="116"/>
      <c r="F359" s="116"/>
    </row>
    <row r="360" spans="1:6" ht="24" x14ac:dyDescent="0.2">
      <c r="A360" s="113"/>
      <c r="B360" s="97" t="s">
        <v>192</v>
      </c>
      <c r="C360" s="114"/>
      <c r="D360" s="115"/>
      <c r="E360" s="116"/>
      <c r="F360" s="116"/>
    </row>
    <row r="361" spans="1:6" ht="24" x14ac:dyDescent="0.2">
      <c r="A361" s="113"/>
      <c r="B361" s="99" t="s">
        <v>201</v>
      </c>
      <c r="C361" s="114"/>
      <c r="D361" s="115"/>
      <c r="E361" s="116"/>
      <c r="F361" s="116"/>
    </row>
    <row r="362" spans="1:6" ht="36" x14ac:dyDescent="0.2">
      <c r="A362" s="113"/>
      <c r="B362" s="63" t="s">
        <v>255</v>
      </c>
      <c r="C362" s="114"/>
      <c r="D362" s="115"/>
      <c r="E362" s="116"/>
      <c r="F362" s="116"/>
    </row>
    <row r="363" spans="1:6" ht="48" x14ac:dyDescent="0.2">
      <c r="A363" s="113"/>
      <c r="B363" s="92" t="s">
        <v>218</v>
      </c>
      <c r="C363" s="114"/>
      <c r="D363" s="115"/>
      <c r="E363" s="116"/>
      <c r="F363" s="116"/>
    </row>
    <row r="364" spans="1:6" x14ac:dyDescent="0.2">
      <c r="A364" s="113"/>
      <c r="B364" s="101" t="s">
        <v>232</v>
      </c>
      <c r="C364" s="114"/>
      <c r="D364" s="115"/>
      <c r="E364" s="116"/>
      <c r="F364" s="116"/>
    </row>
    <row r="365" spans="1:6" x14ac:dyDescent="0.2">
      <c r="A365" s="113"/>
      <c r="B365" s="92" t="s">
        <v>220</v>
      </c>
      <c r="C365" s="114"/>
      <c r="D365" s="115"/>
      <c r="E365" s="116"/>
      <c r="F365" s="116"/>
    </row>
    <row r="366" spans="1:6" x14ac:dyDescent="0.2">
      <c r="A366" s="113"/>
      <c r="B366" s="92" t="s">
        <v>178</v>
      </c>
      <c r="C366" s="114"/>
      <c r="D366" s="115"/>
      <c r="E366" s="116"/>
      <c r="F366" s="116"/>
    </row>
    <row r="367" spans="1:6" x14ac:dyDescent="0.2">
      <c r="A367" s="113"/>
      <c r="B367" s="92" t="s">
        <v>182</v>
      </c>
      <c r="C367" s="114"/>
      <c r="D367" s="115"/>
      <c r="E367" s="116"/>
      <c r="F367" s="116"/>
    </row>
    <row r="368" spans="1:6" x14ac:dyDescent="0.2">
      <c r="A368" s="113"/>
      <c r="B368" s="92" t="s">
        <v>164</v>
      </c>
      <c r="C368" s="114"/>
      <c r="D368" s="115"/>
      <c r="E368" s="116"/>
      <c r="F368" s="116"/>
    </row>
    <row r="369" spans="1:6" x14ac:dyDescent="0.2">
      <c r="A369" s="113"/>
      <c r="B369" s="92" t="s">
        <v>219</v>
      </c>
      <c r="C369" s="114"/>
      <c r="D369" s="115"/>
      <c r="E369" s="116"/>
      <c r="F369" s="116"/>
    </row>
    <row r="370" spans="1:6" x14ac:dyDescent="0.2">
      <c r="A370" s="113"/>
      <c r="B370" s="92" t="s">
        <v>233</v>
      </c>
      <c r="C370" s="114"/>
      <c r="D370" s="115"/>
      <c r="E370" s="116"/>
      <c r="F370" s="116"/>
    </row>
    <row r="371" spans="1:6" x14ac:dyDescent="0.2">
      <c r="A371" s="113"/>
      <c r="B371" s="92" t="s">
        <v>149</v>
      </c>
      <c r="C371" s="114"/>
      <c r="D371" s="115"/>
      <c r="E371" s="116"/>
      <c r="F371" s="116"/>
    </row>
    <row r="372" spans="1:6" x14ac:dyDescent="0.2">
      <c r="A372" s="113"/>
      <c r="B372" s="92" t="s">
        <v>150</v>
      </c>
      <c r="C372" s="114"/>
      <c r="D372" s="115"/>
      <c r="E372" s="116"/>
      <c r="F372" s="116"/>
    </row>
    <row r="373" spans="1:6" x14ac:dyDescent="0.2">
      <c r="A373" s="113"/>
      <c r="B373" s="96" t="s">
        <v>153</v>
      </c>
      <c r="C373" s="114"/>
      <c r="D373" s="115"/>
      <c r="E373" s="116"/>
      <c r="F373" s="116"/>
    </row>
    <row r="374" spans="1:6" x14ac:dyDescent="0.2">
      <c r="A374" s="113"/>
      <c r="B374" s="72" t="s">
        <v>151</v>
      </c>
      <c r="C374" s="114"/>
      <c r="D374" s="115"/>
      <c r="E374" s="116"/>
      <c r="F374" s="116"/>
    </row>
    <row r="375" spans="1:6" x14ac:dyDescent="0.2">
      <c r="A375" s="113"/>
      <c r="B375" s="74" t="s">
        <v>152</v>
      </c>
      <c r="C375" s="114"/>
      <c r="D375" s="115"/>
      <c r="E375" s="116"/>
      <c r="F375" s="116"/>
    </row>
    <row r="376" spans="1:6" ht="30" customHeight="1" x14ac:dyDescent="0.2">
      <c r="A376" s="77">
        <v>13</v>
      </c>
      <c r="B376" s="75" t="s">
        <v>221</v>
      </c>
      <c r="C376" s="81" t="s">
        <v>6</v>
      </c>
      <c r="D376" s="82">
        <v>2492</v>
      </c>
      <c r="E376" s="83"/>
      <c r="F376" s="83">
        <f t="shared" ref="F376:F388" si="0">D376*E376</f>
        <v>0</v>
      </c>
    </row>
    <row r="377" spans="1:6" ht="42.75" customHeight="1" x14ac:dyDescent="0.2">
      <c r="A377" s="77">
        <v>14</v>
      </c>
      <c r="B377" s="76" t="s">
        <v>222</v>
      </c>
      <c r="C377" s="81" t="s">
        <v>6</v>
      </c>
      <c r="D377" s="82">
        <v>27</v>
      </c>
      <c r="E377" s="83"/>
      <c r="F377" s="83">
        <f t="shared" si="0"/>
        <v>0</v>
      </c>
    </row>
    <row r="378" spans="1:6" ht="42.75" customHeight="1" x14ac:dyDescent="0.2">
      <c r="A378" s="77">
        <v>15</v>
      </c>
      <c r="B378" s="76" t="s">
        <v>223</v>
      </c>
      <c r="C378" s="81" t="s">
        <v>6</v>
      </c>
      <c r="D378" s="82">
        <v>14</v>
      </c>
      <c r="E378" s="83"/>
      <c r="F378" s="83">
        <f t="shared" si="0"/>
        <v>0</v>
      </c>
    </row>
    <row r="379" spans="1:6" ht="42.75" customHeight="1" x14ac:dyDescent="0.2">
      <c r="A379" s="77">
        <v>16</v>
      </c>
      <c r="B379" s="76" t="s">
        <v>224</v>
      </c>
      <c r="C379" s="81" t="s">
        <v>6</v>
      </c>
      <c r="D379" s="82">
        <v>4</v>
      </c>
      <c r="E379" s="83"/>
      <c r="F379" s="83">
        <f t="shared" si="0"/>
        <v>0</v>
      </c>
    </row>
    <row r="380" spans="1:6" ht="42.75" customHeight="1" x14ac:dyDescent="0.2">
      <c r="A380" s="77">
        <v>17</v>
      </c>
      <c r="B380" s="76" t="s">
        <v>225</v>
      </c>
      <c r="C380" s="81" t="s">
        <v>6</v>
      </c>
      <c r="D380" s="82">
        <v>36</v>
      </c>
      <c r="E380" s="83"/>
      <c r="F380" s="83">
        <f t="shared" si="0"/>
        <v>0</v>
      </c>
    </row>
    <row r="381" spans="1:6" ht="42.75" customHeight="1" x14ac:dyDescent="0.2">
      <c r="A381" s="77">
        <v>18</v>
      </c>
      <c r="B381" s="76" t="s">
        <v>235</v>
      </c>
      <c r="C381" s="81" t="s">
        <v>6</v>
      </c>
      <c r="D381" s="82">
        <v>33</v>
      </c>
      <c r="E381" s="83"/>
      <c r="F381" s="83">
        <f t="shared" ref="F381" si="1">D381*E381</f>
        <v>0</v>
      </c>
    </row>
    <row r="382" spans="1:6" ht="42.75" customHeight="1" x14ac:dyDescent="0.2">
      <c r="A382" s="77">
        <v>19</v>
      </c>
      <c r="B382" s="76" t="s">
        <v>236</v>
      </c>
      <c r="C382" s="81" t="s">
        <v>6</v>
      </c>
      <c r="D382" s="82">
        <v>1</v>
      </c>
      <c r="E382" s="83"/>
      <c r="F382" s="83">
        <f t="shared" ref="F382" si="2">D382*E382</f>
        <v>0</v>
      </c>
    </row>
    <row r="383" spans="1:6" ht="48" x14ac:dyDescent="0.2">
      <c r="A383" s="77">
        <v>20</v>
      </c>
      <c r="B383" s="76" t="s">
        <v>226</v>
      </c>
      <c r="C383" s="81" t="s">
        <v>6</v>
      </c>
      <c r="D383" s="82">
        <v>1203</v>
      </c>
      <c r="E383" s="83"/>
      <c r="F383" s="83">
        <f t="shared" si="0"/>
        <v>0</v>
      </c>
    </row>
    <row r="384" spans="1:6" ht="36" x14ac:dyDescent="0.2">
      <c r="A384" s="77">
        <v>21</v>
      </c>
      <c r="B384" s="75" t="s">
        <v>227</v>
      </c>
      <c r="C384" s="81" t="s">
        <v>5</v>
      </c>
      <c r="D384" s="82">
        <v>7000</v>
      </c>
      <c r="E384" s="83"/>
      <c r="F384" s="83">
        <f t="shared" si="0"/>
        <v>0</v>
      </c>
    </row>
    <row r="385" spans="1:6" ht="29.25" customHeight="1" x14ac:dyDescent="0.2">
      <c r="A385" s="77">
        <v>22</v>
      </c>
      <c r="B385" s="75" t="s">
        <v>154</v>
      </c>
      <c r="C385" s="81" t="s">
        <v>6</v>
      </c>
      <c r="D385" s="82">
        <v>2554</v>
      </c>
      <c r="E385" s="83"/>
      <c r="F385" s="83">
        <f t="shared" si="0"/>
        <v>0</v>
      </c>
    </row>
    <row r="386" spans="1:6" ht="48" x14ac:dyDescent="0.2">
      <c r="A386" s="77">
        <v>23</v>
      </c>
      <c r="B386" s="75" t="s">
        <v>228</v>
      </c>
      <c r="C386" s="81" t="s">
        <v>6</v>
      </c>
      <c r="D386" s="82">
        <v>760</v>
      </c>
      <c r="E386" s="83"/>
      <c r="F386" s="83">
        <f t="shared" si="0"/>
        <v>0</v>
      </c>
    </row>
    <row r="387" spans="1:6" ht="24" x14ac:dyDescent="0.2">
      <c r="A387" s="77">
        <v>24</v>
      </c>
      <c r="B387" s="75" t="s">
        <v>229</v>
      </c>
      <c r="C387" s="81" t="s">
        <v>6</v>
      </c>
      <c r="D387" s="82">
        <v>760</v>
      </c>
      <c r="E387" s="83"/>
      <c r="F387" s="83">
        <f t="shared" si="0"/>
        <v>0</v>
      </c>
    </row>
    <row r="388" spans="1:6" ht="384" x14ac:dyDescent="0.2">
      <c r="A388" s="77">
        <v>25</v>
      </c>
      <c r="B388" s="75" t="s">
        <v>230</v>
      </c>
      <c r="C388" s="81" t="s">
        <v>231</v>
      </c>
      <c r="D388" s="82">
        <v>380</v>
      </c>
      <c r="E388" s="83"/>
      <c r="F388" s="83">
        <f t="shared" si="0"/>
        <v>0</v>
      </c>
    </row>
    <row r="389" spans="1:6" x14ac:dyDescent="0.2">
      <c r="A389" s="110" t="s">
        <v>156</v>
      </c>
      <c r="B389" s="111"/>
      <c r="C389" s="111"/>
      <c r="D389" s="111"/>
      <c r="E389" s="112"/>
      <c r="F389" s="102">
        <f>SUM(F6:F388)</f>
        <v>0</v>
      </c>
    </row>
    <row r="390" spans="1:6" x14ac:dyDescent="0.2">
      <c r="A390" s="103"/>
      <c r="B390" s="104"/>
      <c r="C390" s="104"/>
      <c r="D390" s="105"/>
      <c r="E390" s="106" t="s">
        <v>155</v>
      </c>
      <c r="F390" s="102">
        <f>F389*0.25</f>
        <v>0</v>
      </c>
    </row>
    <row r="391" spans="1:6" x14ac:dyDescent="0.2">
      <c r="A391" s="110" t="s">
        <v>157</v>
      </c>
      <c r="B391" s="111"/>
      <c r="C391" s="111"/>
      <c r="D391" s="111"/>
      <c r="E391" s="112"/>
      <c r="F391" s="102">
        <f>F389*1.25</f>
        <v>0</v>
      </c>
    </row>
  </sheetData>
  <mergeCells count="63">
    <mergeCell ref="A94:A121"/>
    <mergeCell ref="A309:A348"/>
    <mergeCell ref="C309:C348"/>
    <mergeCell ref="D309:D348"/>
    <mergeCell ref="F309:F348"/>
    <mergeCell ref="E309:E348"/>
    <mergeCell ref="A282:A308"/>
    <mergeCell ref="C282:C308"/>
    <mergeCell ref="D282:D308"/>
    <mergeCell ref="E282:E308"/>
    <mergeCell ref="F282:F308"/>
    <mergeCell ref="A248:A281"/>
    <mergeCell ref="C248:C281"/>
    <mergeCell ref="D248:D281"/>
    <mergeCell ref="E248:E281"/>
    <mergeCell ref="F248:F281"/>
    <mergeCell ref="A206:A247"/>
    <mergeCell ref="C206:C247"/>
    <mergeCell ref="D206:D247"/>
    <mergeCell ref="E206:E247"/>
    <mergeCell ref="F206:F247"/>
    <mergeCell ref="A178:A205"/>
    <mergeCell ref="C178:C205"/>
    <mergeCell ref="D178:D205"/>
    <mergeCell ref="E178:E205"/>
    <mergeCell ref="F178:F205"/>
    <mergeCell ref="A349:A375"/>
    <mergeCell ref="C349:C375"/>
    <mergeCell ref="D349:D375"/>
    <mergeCell ref="E349:E375"/>
    <mergeCell ref="F349:F375"/>
    <mergeCell ref="A150:A177"/>
    <mergeCell ref="C150:C177"/>
    <mergeCell ref="D150:D177"/>
    <mergeCell ref="E150:E177"/>
    <mergeCell ref="F150:F177"/>
    <mergeCell ref="A122:A149"/>
    <mergeCell ref="C122:C149"/>
    <mergeCell ref="D122:D149"/>
    <mergeCell ref="E122:E149"/>
    <mergeCell ref="F122:F149"/>
    <mergeCell ref="E31:E53"/>
    <mergeCell ref="F31:F53"/>
    <mergeCell ref="D94:D121"/>
    <mergeCell ref="C94:C121"/>
    <mergeCell ref="E94:E121"/>
    <mergeCell ref="F94:F121"/>
    <mergeCell ref="A1:F2"/>
    <mergeCell ref="A391:E391"/>
    <mergeCell ref="A389:E389"/>
    <mergeCell ref="A54:A93"/>
    <mergeCell ref="C54:C93"/>
    <mergeCell ref="D54:D93"/>
    <mergeCell ref="E54:E93"/>
    <mergeCell ref="F54:F93"/>
    <mergeCell ref="A6:A30"/>
    <mergeCell ref="C6:C30"/>
    <mergeCell ref="D6:D30"/>
    <mergeCell ref="E6:E30"/>
    <mergeCell ref="F6:F30"/>
    <mergeCell ref="A31:A53"/>
    <mergeCell ref="C31:C53"/>
    <mergeCell ref="D31:D53"/>
  </mergeCell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5"/>
  <sheetViews>
    <sheetView workbookViewId="0">
      <selection activeCell="F33" sqref="F33"/>
    </sheetView>
  </sheetViews>
  <sheetFormatPr defaultRowHeight="15" x14ac:dyDescent="0.25"/>
  <cols>
    <col min="1" max="1" width="59.140625" style="1" customWidth="1"/>
    <col min="2" max="3" width="12.85546875" style="2" customWidth="1"/>
    <col min="4" max="4" width="9.42578125" style="3" customWidth="1"/>
  </cols>
  <sheetData>
    <row r="1" spans="1:4" x14ac:dyDescent="0.25">
      <c r="A1" s="34" t="s">
        <v>72</v>
      </c>
      <c r="B1" s="35"/>
      <c r="C1" s="35"/>
      <c r="D1" s="36"/>
    </row>
    <row r="2" spans="1:4" x14ac:dyDescent="0.25">
      <c r="A2" s="42" t="s">
        <v>59</v>
      </c>
      <c r="B2" s="23"/>
      <c r="C2" s="23" t="s">
        <v>5</v>
      </c>
      <c r="D2" s="24">
        <v>0</v>
      </c>
    </row>
    <row r="3" spans="1:4" ht="17.25" x14ac:dyDescent="0.25">
      <c r="A3" s="45" t="s">
        <v>123</v>
      </c>
      <c r="B3" s="27"/>
      <c r="C3" s="27" t="s">
        <v>5</v>
      </c>
      <c r="D3" s="44">
        <v>0</v>
      </c>
    </row>
    <row r="4" spans="1:4" ht="17.25" x14ac:dyDescent="0.25">
      <c r="A4" s="45" t="s">
        <v>60</v>
      </c>
      <c r="B4" s="27"/>
      <c r="C4" s="27" t="s">
        <v>5</v>
      </c>
      <c r="D4" s="44">
        <v>0</v>
      </c>
    </row>
    <row r="5" spans="1:4" ht="17.25" x14ac:dyDescent="0.25">
      <c r="A5" s="45" t="s">
        <v>61</v>
      </c>
      <c r="B5" s="27"/>
      <c r="C5" s="27" t="s">
        <v>5</v>
      </c>
      <c r="D5" s="44">
        <v>0</v>
      </c>
    </row>
    <row r="6" spans="1:4" ht="17.25" x14ac:dyDescent="0.25">
      <c r="A6" s="45" t="s">
        <v>62</v>
      </c>
      <c r="B6" s="27"/>
      <c r="C6" s="27" t="s">
        <v>5</v>
      </c>
      <c r="D6" s="44">
        <v>0</v>
      </c>
    </row>
    <row r="7" spans="1:4" ht="17.25" x14ac:dyDescent="0.25">
      <c r="A7" s="45" t="s">
        <v>116</v>
      </c>
      <c r="B7" s="27"/>
      <c r="C7" s="27" t="s">
        <v>6</v>
      </c>
      <c r="D7" s="44">
        <v>0</v>
      </c>
    </row>
    <row r="8" spans="1:4" ht="17.25" x14ac:dyDescent="0.25">
      <c r="A8" s="45" t="s">
        <v>64</v>
      </c>
      <c r="B8" s="27"/>
      <c r="C8" s="27" t="s">
        <v>6</v>
      </c>
      <c r="D8" s="44">
        <v>0</v>
      </c>
    </row>
    <row r="9" spans="1:4" ht="17.25" x14ac:dyDescent="0.25">
      <c r="A9" s="45" t="s">
        <v>65</v>
      </c>
      <c r="B9" s="27"/>
      <c r="C9" s="27" t="s">
        <v>6</v>
      </c>
      <c r="D9" s="44">
        <v>0</v>
      </c>
    </row>
    <row r="10" spans="1:4" ht="17.25" x14ac:dyDescent="0.25">
      <c r="A10" s="45" t="s">
        <v>66</v>
      </c>
      <c r="B10" s="27"/>
      <c r="C10" s="27" t="s">
        <v>6</v>
      </c>
      <c r="D10" s="44">
        <v>0</v>
      </c>
    </row>
    <row r="11" spans="1:4" ht="17.25" x14ac:dyDescent="0.25">
      <c r="A11" s="45" t="s">
        <v>118</v>
      </c>
      <c r="B11" s="27"/>
      <c r="C11" s="27" t="s">
        <v>6</v>
      </c>
      <c r="D11" s="44">
        <v>0</v>
      </c>
    </row>
    <row r="12" spans="1:4" ht="17.25" x14ac:dyDescent="0.25">
      <c r="A12" s="45" t="s">
        <v>84</v>
      </c>
      <c r="B12" s="27"/>
      <c r="C12" s="27" t="s">
        <v>6</v>
      </c>
      <c r="D12" s="44">
        <v>0</v>
      </c>
    </row>
    <row r="13" spans="1:4" x14ac:dyDescent="0.25">
      <c r="A13" s="45" t="s">
        <v>105</v>
      </c>
      <c r="B13" s="27"/>
      <c r="C13" s="27" t="s">
        <v>6</v>
      </c>
      <c r="D13" s="44">
        <v>0</v>
      </c>
    </row>
    <row r="14" spans="1:4" ht="17.25" x14ac:dyDescent="0.25">
      <c r="A14" s="45" t="s">
        <v>117</v>
      </c>
      <c r="B14" s="27"/>
      <c r="C14" s="27" t="s">
        <v>6</v>
      </c>
      <c r="D14" s="50">
        <f>IF((D3&gt;0),D71*2-D13+D11+D144,0)</f>
        <v>0</v>
      </c>
    </row>
    <row r="15" spans="1:4" ht="17.25" x14ac:dyDescent="0.25">
      <c r="A15" s="45" t="s">
        <v>63</v>
      </c>
      <c r="B15" s="27"/>
      <c r="C15" s="27" t="s">
        <v>6</v>
      </c>
      <c r="D15" s="50">
        <f>IF((D4&gt;0),D71*2-D13+D12+D144,0)</f>
        <v>0</v>
      </c>
    </row>
    <row r="16" spans="1:4" x14ac:dyDescent="0.25">
      <c r="A16" s="45" t="s">
        <v>73</v>
      </c>
      <c r="B16" s="27"/>
      <c r="C16" s="27" t="s">
        <v>6</v>
      </c>
      <c r="D16" s="44">
        <v>0</v>
      </c>
    </row>
    <row r="17" spans="1:4" x14ac:dyDescent="0.25">
      <c r="A17" s="43"/>
      <c r="B17" s="40"/>
      <c r="C17" s="40"/>
      <c r="D17" s="41"/>
    </row>
    <row r="18" spans="1:4" x14ac:dyDescent="0.25">
      <c r="A18" s="37" t="s">
        <v>7</v>
      </c>
      <c r="B18" s="38"/>
      <c r="C18" s="38"/>
      <c r="D18" s="39"/>
    </row>
    <row r="19" spans="1:4" x14ac:dyDescent="0.25">
      <c r="A19" s="26"/>
      <c r="B19" s="27" t="s">
        <v>15</v>
      </c>
      <c r="C19" s="27" t="s">
        <v>16</v>
      </c>
      <c r="D19" s="28"/>
    </row>
    <row r="20" spans="1:4" x14ac:dyDescent="0.25">
      <c r="A20" s="5" t="s">
        <v>8</v>
      </c>
      <c r="B20" s="6">
        <v>0.4</v>
      </c>
      <c r="C20" s="6">
        <v>0.8</v>
      </c>
      <c r="D20" s="13">
        <v>0</v>
      </c>
    </row>
    <row r="21" spans="1:4" x14ac:dyDescent="0.25">
      <c r="A21" s="5" t="s">
        <v>9</v>
      </c>
      <c r="B21" s="6">
        <v>0.55000000000000004</v>
      </c>
      <c r="C21" s="6">
        <v>0.8</v>
      </c>
      <c r="D21" s="13">
        <v>0</v>
      </c>
    </row>
    <row r="22" spans="1:4" x14ac:dyDescent="0.25">
      <c r="A22" s="5" t="s">
        <v>10</v>
      </c>
      <c r="B22" s="6">
        <v>0.7</v>
      </c>
      <c r="C22" s="6">
        <v>0.8</v>
      </c>
      <c r="D22" s="13">
        <v>0</v>
      </c>
    </row>
    <row r="23" spans="1:4" x14ac:dyDescent="0.25">
      <c r="A23" s="5" t="s">
        <v>11</v>
      </c>
      <c r="B23" s="6">
        <v>0.85</v>
      </c>
      <c r="C23" s="6">
        <v>0.8</v>
      </c>
      <c r="D23" s="13">
        <v>0</v>
      </c>
    </row>
    <row r="24" spans="1:4" x14ac:dyDescent="0.25">
      <c r="A24" s="5" t="s">
        <v>12</v>
      </c>
      <c r="B24" s="6">
        <v>1</v>
      </c>
      <c r="C24" s="6">
        <v>0.8</v>
      </c>
      <c r="D24" s="13">
        <v>0</v>
      </c>
    </row>
    <row r="25" spans="1:4" x14ac:dyDescent="0.25">
      <c r="A25" s="5" t="s">
        <v>13</v>
      </c>
      <c r="B25" s="6"/>
      <c r="C25" s="6"/>
      <c r="D25" s="9">
        <f>SUM(D20:D24)</f>
        <v>0</v>
      </c>
    </row>
    <row r="26" spans="1:4" x14ac:dyDescent="0.25">
      <c r="A26" s="7"/>
      <c r="B26" s="8"/>
      <c r="C26" s="8"/>
      <c r="D26" s="10"/>
    </row>
    <row r="27" spans="1:4" x14ac:dyDescent="0.25">
      <c r="A27" s="21" t="s">
        <v>127</v>
      </c>
      <c r="B27" s="22"/>
      <c r="C27" s="22"/>
      <c r="D27" s="25"/>
    </row>
    <row r="28" spans="1:4" x14ac:dyDescent="0.25">
      <c r="A28" s="26"/>
      <c r="B28" s="27" t="s">
        <v>15</v>
      </c>
      <c r="C28" s="27" t="s">
        <v>16</v>
      </c>
      <c r="D28" s="28"/>
    </row>
    <row r="29" spans="1:4" x14ac:dyDescent="0.25">
      <c r="A29" s="5" t="s">
        <v>107</v>
      </c>
      <c r="B29" s="11">
        <v>0.5</v>
      </c>
      <c r="C29" s="11">
        <v>1.2</v>
      </c>
      <c r="D29" s="13">
        <v>0</v>
      </c>
    </row>
    <row r="30" spans="1:4" x14ac:dyDescent="0.25">
      <c r="A30" s="5" t="s">
        <v>108</v>
      </c>
      <c r="B30" s="11">
        <v>0.65</v>
      </c>
      <c r="C30" s="11">
        <v>1.2</v>
      </c>
      <c r="D30" s="13">
        <v>0</v>
      </c>
    </row>
    <row r="31" spans="1:4" x14ac:dyDescent="0.25">
      <c r="A31" s="5" t="s">
        <v>109</v>
      </c>
      <c r="B31" s="11">
        <v>0.8</v>
      </c>
      <c r="C31" s="11">
        <v>1.2</v>
      </c>
      <c r="D31" s="13">
        <v>0</v>
      </c>
    </row>
    <row r="32" spans="1:4" x14ac:dyDescent="0.25">
      <c r="A32" s="5" t="s">
        <v>110</v>
      </c>
      <c r="B32" s="11">
        <v>0.95</v>
      </c>
      <c r="C32" s="11">
        <v>1.2</v>
      </c>
      <c r="D32" s="13">
        <v>0</v>
      </c>
    </row>
    <row r="33" spans="1:7" x14ac:dyDescent="0.25">
      <c r="A33" s="5" t="s">
        <v>21</v>
      </c>
      <c r="B33" s="11">
        <v>0.95</v>
      </c>
      <c r="C33" s="11">
        <v>1.4</v>
      </c>
      <c r="D33" s="13">
        <v>0</v>
      </c>
    </row>
    <row r="34" spans="1:7" x14ac:dyDescent="0.25">
      <c r="A34" s="5" t="s">
        <v>22</v>
      </c>
      <c r="B34" s="11">
        <v>0.95</v>
      </c>
      <c r="C34" s="11">
        <v>1.4</v>
      </c>
      <c r="D34" s="13">
        <v>0</v>
      </c>
    </row>
    <row r="35" spans="1:7" x14ac:dyDescent="0.25">
      <c r="A35" s="5" t="s">
        <v>13</v>
      </c>
      <c r="B35" s="11"/>
      <c r="C35" s="11"/>
      <c r="D35" s="9">
        <f>SUM(D29:D34)</f>
        <v>0</v>
      </c>
    </row>
    <row r="36" spans="1:7" x14ac:dyDescent="0.25">
      <c r="A36" s="12"/>
      <c r="B36" s="8"/>
      <c r="C36" s="8"/>
      <c r="D36" s="10"/>
    </row>
    <row r="37" spans="1:7" x14ac:dyDescent="0.25">
      <c r="A37" s="21" t="s">
        <v>14</v>
      </c>
      <c r="B37" s="22"/>
      <c r="C37" s="22"/>
      <c r="D37" s="25"/>
    </row>
    <row r="38" spans="1:7" x14ac:dyDescent="0.25">
      <c r="A38" s="5" t="s">
        <v>17</v>
      </c>
      <c r="B38" s="11"/>
      <c r="C38" s="51">
        <v>0.4</v>
      </c>
      <c r="D38" s="9"/>
    </row>
    <row r="39" spans="1:7" x14ac:dyDescent="0.25">
      <c r="A39" s="5" t="s">
        <v>125</v>
      </c>
      <c r="B39" s="11"/>
      <c r="C39" s="55">
        <f>((3*B20+0.8)*D20+(3*B21+0.8)*D21+(3*B22+0.8)*D22+(3*B23+0.8)*D23+(3*B24+0.8)*D24)</f>
        <v>0</v>
      </c>
      <c r="D39" s="14">
        <v>0</v>
      </c>
    </row>
    <row r="40" spans="1:7" x14ac:dyDescent="0.25">
      <c r="A40" s="7" t="s">
        <v>4</v>
      </c>
      <c r="B40" s="8"/>
      <c r="C40" s="8"/>
      <c r="D40" s="10">
        <f>C38*(B20*D20+B21*D21+B22*D22+B23*D23+B24*D24)</f>
        <v>0</v>
      </c>
    </row>
    <row r="41" spans="1:7" x14ac:dyDescent="0.25">
      <c r="A41" s="21" t="s">
        <v>18</v>
      </c>
      <c r="B41" s="22"/>
      <c r="C41" s="22"/>
      <c r="D41" s="25"/>
    </row>
    <row r="42" spans="1:7" x14ac:dyDescent="0.25">
      <c r="A42" s="5" t="s">
        <v>19</v>
      </c>
      <c r="B42" s="11"/>
      <c r="C42" s="11"/>
      <c r="D42" s="9">
        <f>D29*1+D30*2+D31*3+D32*4+D33*5+D34*6</f>
        <v>0</v>
      </c>
    </row>
    <row r="43" spans="1:7" x14ac:dyDescent="0.25">
      <c r="A43" s="46" t="s">
        <v>67</v>
      </c>
      <c r="B43" s="11"/>
      <c r="C43" s="11"/>
      <c r="D43" s="9">
        <f>D29+D30+D31+D32+D33+D34</f>
        <v>0</v>
      </c>
      <c r="G43" s="15"/>
    </row>
    <row r="44" spans="1:7" x14ac:dyDescent="0.25">
      <c r="A44" s="5" t="s">
        <v>20</v>
      </c>
      <c r="B44" s="11"/>
      <c r="C44" s="11"/>
      <c r="D44" s="14">
        <v>0</v>
      </c>
      <c r="G44" s="15"/>
    </row>
    <row r="45" spans="1:7" x14ac:dyDescent="0.25">
      <c r="A45" s="7"/>
      <c r="B45" s="8"/>
      <c r="C45" s="11"/>
      <c r="D45" s="10"/>
    </row>
    <row r="46" spans="1:7" x14ac:dyDescent="0.25">
      <c r="A46" s="21" t="s">
        <v>23</v>
      </c>
      <c r="B46" s="22"/>
      <c r="C46" s="22"/>
      <c r="D46" s="25"/>
    </row>
    <row r="47" spans="1:7" x14ac:dyDescent="0.25">
      <c r="A47" s="16"/>
      <c r="B47" s="17" t="s">
        <v>40</v>
      </c>
      <c r="C47" s="18"/>
      <c r="D47" s="29"/>
    </row>
    <row r="48" spans="1:7" x14ac:dyDescent="0.25">
      <c r="A48" s="16" t="s">
        <v>32</v>
      </c>
      <c r="B48" s="6">
        <v>2000</v>
      </c>
      <c r="C48" s="11"/>
      <c r="D48" s="14">
        <v>0</v>
      </c>
    </row>
    <row r="49" spans="1:4" x14ac:dyDescent="0.25">
      <c r="A49" s="16" t="s">
        <v>31</v>
      </c>
      <c r="B49" s="6">
        <v>2100</v>
      </c>
      <c r="C49" s="11"/>
      <c r="D49" s="14">
        <v>0</v>
      </c>
    </row>
    <row r="50" spans="1:4" x14ac:dyDescent="0.25">
      <c r="A50" s="16" t="s">
        <v>30</v>
      </c>
      <c r="B50" s="6">
        <v>2200</v>
      </c>
      <c r="C50" s="11"/>
      <c r="D50" s="14">
        <v>0</v>
      </c>
    </row>
    <row r="51" spans="1:4" x14ac:dyDescent="0.25">
      <c r="A51" s="16" t="s">
        <v>24</v>
      </c>
      <c r="B51" s="6">
        <v>2600</v>
      </c>
      <c r="C51" s="11"/>
      <c r="D51" s="14">
        <v>0</v>
      </c>
    </row>
    <row r="52" spans="1:4" x14ac:dyDescent="0.25">
      <c r="A52" s="16" t="s">
        <v>26</v>
      </c>
      <c r="B52" s="6">
        <v>3500</v>
      </c>
      <c r="C52" s="11"/>
      <c r="D52" s="14">
        <v>0</v>
      </c>
    </row>
    <row r="53" spans="1:4" x14ac:dyDescent="0.25">
      <c r="A53" s="16" t="s">
        <v>25</v>
      </c>
      <c r="B53" s="6">
        <v>4000</v>
      </c>
      <c r="C53" s="11"/>
      <c r="D53" s="14">
        <v>0</v>
      </c>
    </row>
    <row r="54" spans="1:4" x14ac:dyDescent="0.25">
      <c r="A54" s="16" t="s">
        <v>34</v>
      </c>
      <c r="B54" s="6">
        <v>4500</v>
      </c>
      <c r="C54" s="11"/>
      <c r="D54" s="14">
        <v>0</v>
      </c>
    </row>
    <row r="55" spans="1:4" x14ac:dyDescent="0.25">
      <c r="A55" s="16"/>
      <c r="B55" s="6"/>
      <c r="C55" s="11"/>
      <c r="D55" s="9"/>
    </row>
    <row r="56" spans="1:4" x14ac:dyDescent="0.25">
      <c r="A56" s="16" t="s">
        <v>35</v>
      </c>
      <c r="B56" s="6">
        <v>2000</v>
      </c>
      <c r="C56" s="11"/>
      <c r="D56" s="14">
        <v>0</v>
      </c>
    </row>
    <row r="57" spans="1:4" x14ac:dyDescent="0.25">
      <c r="A57" s="16" t="s">
        <v>36</v>
      </c>
      <c r="B57" s="6">
        <v>2100</v>
      </c>
      <c r="C57" s="11"/>
      <c r="D57" s="14">
        <v>0</v>
      </c>
    </row>
    <row r="58" spans="1:4" x14ac:dyDescent="0.25">
      <c r="A58" s="16" t="s">
        <v>37</v>
      </c>
      <c r="B58" s="6">
        <v>2200</v>
      </c>
      <c r="C58" s="11"/>
      <c r="D58" s="14">
        <v>0</v>
      </c>
    </row>
    <row r="59" spans="1:4" x14ac:dyDescent="0.25">
      <c r="A59" s="16" t="s">
        <v>38</v>
      </c>
      <c r="B59" s="6">
        <v>2300</v>
      </c>
      <c r="C59" s="11"/>
      <c r="D59" s="14">
        <v>0</v>
      </c>
    </row>
    <row r="60" spans="1:4" x14ac:dyDescent="0.25">
      <c r="A60" s="16" t="s">
        <v>39</v>
      </c>
      <c r="B60" s="6">
        <v>2400</v>
      </c>
      <c r="C60" s="11"/>
      <c r="D60" s="14">
        <v>0</v>
      </c>
    </row>
    <row r="61" spans="1:4" x14ac:dyDescent="0.25">
      <c r="A61" s="16" t="s">
        <v>33</v>
      </c>
      <c r="B61" s="6">
        <v>2500</v>
      </c>
      <c r="C61" s="11"/>
      <c r="D61" s="14">
        <v>0</v>
      </c>
    </row>
    <row r="62" spans="1:4" x14ac:dyDescent="0.25">
      <c r="A62" s="16" t="s">
        <v>27</v>
      </c>
      <c r="B62" s="6">
        <v>2900</v>
      </c>
      <c r="C62" s="11"/>
      <c r="D62" s="14">
        <v>0</v>
      </c>
    </row>
    <row r="63" spans="1:4" x14ac:dyDescent="0.25">
      <c r="A63" s="16" t="s">
        <v>28</v>
      </c>
      <c r="B63" s="6">
        <v>4000</v>
      </c>
      <c r="C63" s="11"/>
      <c r="D63" s="14">
        <v>0</v>
      </c>
    </row>
    <row r="64" spans="1:4" x14ac:dyDescent="0.25">
      <c r="A64" s="16" t="s">
        <v>29</v>
      </c>
      <c r="B64" s="6">
        <v>4600</v>
      </c>
      <c r="C64" s="11"/>
      <c r="D64" s="14">
        <v>0</v>
      </c>
    </row>
    <row r="65" spans="1:4" x14ac:dyDescent="0.25">
      <c r="A65" s="16"/>
      <c r="B65" s="6"/>
      <c r="C65" s="11"/>
      <c r="D65" s="9"/>
    </row>
    <row r="66" spans="1:4" x14ac:dyDescent="0.25">
      <c r="A66" s="16" t="s">
        <v>124</v>
      </c>
      <c r="B66" s="6">
        <v>4500</v>
      </c>
      <c r="C66" s="11"/>
      <c r="D66" s="14">
        <v>0</v>
      </c>
    </row>
    <row r="67" spans="1:4" x14ac:dyDescent="0.25">
      <c r="A67" s="16" t="s">
        <v>99</v>
      </c>
      <c r="B67" s="6">
        <v>2000</v>
      </c>
      <c r="C67" s="11"/>
      <c r="D67" s="14">
        <v>0</v>
      </c>
    </row>
    <row r="68" spans="1:4" x14ac:dyDescent="0.25">
      <c r="A68" s="16" t="s">
        <v>41</v>
      </c>
      <c r="B68" s="6">
        <v>2400</v>
      </c>
      <c r="C68" s="11"/>
      <c r="D68" s="14">
        <v>0</v>
      </c>
    </row>
    <row r="69" spans="1:4" x14ac:dyDescent="0.25">
      <c r="A69" s="16" t="s">
        <v>83</v>
      </c>
      <c r="B69" s="6">
        <v>9450</v>
      </c>
      <c r="C69" s="11"/>
      <c r="D69" s="14">
        <v>0</v>
      </c>
    </row>
    <row r="70" spans="1:4" x14ac:dyDescent="0.25">
      <c r="A70" s="16"/>
      <c r="B70" s="6"/>
      <c r="C70" s="11"/>
      <c r="D70" s="9"/>
    </row>
    <row r="71" spans="1:4" x14ac:dyDescent="0.25">
      <c r="A71" s="12"/>
      <c r="B71" s="19"/>
      <c r="C71" s="20" t="s">
        <v>13</v>
      </c>
      <c r="D71" s="10">
        <f>SUM(D48:D69)</f>
        <v>0</v>
      </c>
    </row>
    <row r="72" spans="1:4" x14ac:dyDescent="0.25">
      <c r="A72" s="21" t="s">
        <v>42</v>
      </c>
      <c r="B72" s="22"/>
      <c r="C72" s="22"/>
      <c r="D72" s="25"/>
    </row>
    <row r="73" spans="1:4" x14ac:dyDescent="0.25">
      <c r="A73" s="30"/>
      <c r="B73" s="31"/>
      <c r="C73" s="32"/>
      <c r="D73" s="29"/>
    </row>
    <row r="74" spans="1:4" x14ac:dyDescent="0.25">
      <c r="A74" s="16" t="s">
        <v>113</v>
      </c>
      <c r="B74" s="6"/>
      <c r="C74" s="11"/>
      <c r="D74" s="14">
        <v>0</v>
      </c>
    </row>
    <row r="75" spans="1:4" x14ac:dyDescent="0.25">
      <c r="A75" s="16" t="s">
        <v>111</v>
      </c>
      <c r="B75" s="6"/>
      <c r="C75" s="11"/>
      <c r="D75" s="14">
        <v>0</v>
      </c>
    </row>
    <row r="76" spans="1:4" x14ac:dyDescent="0.25">
      <c r="A76" s="16" t="s">
        <v>93</v>
      </c>
      <c r="B76" s="6"/>
      <c r="C76" s="11"/>
      <c r="D76" s="14">
        <v>0</v>
      </c>
    </row>
    <row r="77" spans="1:4" x14ac:dyDescent="0.25">
      <c r="A77" s="16" t="s">
        <v>94</v>
      </c>
      <c r="B77" s="6"/>
      <c r="C77" s="11"/>
      <c r="D77" s="14">
        <v>0</v>
      </c>
    </row>
    <row r="78" spans="1:4" x14ac:dyDescent="0.25">
      <c r="A78" s="16" t="s">
        <v>43</v>
      </c>
      <c r="B78" s="6"/>
      <c r="C78" s="11"/>
      <c r="D78" s="14">
        <v>0</v>
      </c>
    </row>
    <row r="79" spans="1:4" x14ac:dyDescent="0.25">
      <c r="A79" s="16" t="s">
        <v>44</v>
      </c>
      <c r="B79" s="6"/>
      <c r="C79" s="11"/>
      <c r="D79" s="14">
        <v>0</v>
      </c>
    </row>
    <row r="80" spans="1:4" x14ac:dyDescent="0.25">
      <c r="A80" s="16" t="s">
        <v>45</v>
      </c>
      <c r="B80" s="6"/>
      <c r="C80" s="11"/>
      <c r="D80" s="14">
        <v>0</v>
      </c>
    </row>
    <row r="81" spans="1:4" x14ac:dyDescent="0.25">
      <c r="A81" s="16" t="s">
        <v>46</v>
      </c>
      <c r="B81" s="6"/>
      <c r="C81" s="11"/>
      <c r="D81" s="14">
        <v>0</v>
      </c>
    </row>
    <row r="82" spans="1:4" x14ac:dyDescent="0.25">
      <c r="A82" s="16" t="s">
        <v>95</v>
      </c>
      <c r="B82" s="6"/>
      <c r="C82" s="11"/>
      <c r="D82" s="14">
        <v>0</v>
      </c>
    </row>
    <row r="83" spans="1:4" x14ac:dyDescent="0.25">
      <c r="A83" s="12"/>
      <c r="B83" s="8"/>
      <c r="C83" s="8"/>
      <c r="D83" s="33"/>
    </row>
    <row r="84" spans="1:4" x14ac:dyDescent="0.25">
      <c r="A84" s="21" t="s">
        <v>50</v>
      </c>
      <c r="B84" s="22"/>
      <c r="C84" s="22"/>
      <c r="D84" s="25"/>
    </row>
    <row r="85" spans="1:4" x14ac:dyDescent="0.25">
      <c r="A85" s="30" t="s">
        <v>53</v>
      </c>
      <c r="B85" s="31"/>
      <c r="C85" s="32"/>
      <c r="D85" s="14">
        <v>0</v>
      </c>
    </row>
    <row r="86" spans="1:4" x14ac:dyDescent="0.25">
      <c r="A86" s="16" t="s">
        <v>47</v>
      </c>
      <c r="B86" s="6"/>
      <c r="C86" s="11"/>
      <c r="D86" s="14">
        <v>0</v>
      </c>
    </row>
    <row r="87" spans="1:4" x14ac:dyDescent="0.25">
      <c r="A87" s="16" t="s">
        <v>48</v>
      </c>
      <c r="B87" s="6"/>
      <c r="C87" s="11"/>
      <c r="D87" s="14">
        <v>0</v>
      </c>
    </row>
    <row r="88" spans="1:4" x14ac:dyDescent="0.25">
      <c r="A88" s="16" t="s">
        <v>49</v>
      </c>
      <c r="B88" s="6"/>
      <c r="C88" s="11" t="s">
        <v>5</v>
      </c>
      <c r="D88" s="14">
        <v>0</v>
      </c>
    </row>
    <row r="89" spans="1:4" x14ac:dyDescent="0.25">
      <c r="A89" s="16" t="s">
        <v>114</v>
      </c>
      <c r="B89" s="6"/>
      <c r="C89" s="11" t="s">
        <v>6</v>
      </c>
      <c r="D89" s="14">
        <v>481</v>
      </c>
    </row>
    <row r="90" spans="1:4" x14ac:dyDescent="0.25">
      <c r="A90" s="12"/>
      <c r="B90" s="8"/>
      <c r="C90" s="8"/>
      <c r="D90" s="33"/>
    </row>
    <row r="91" spans="1:4" x14ac:dyDescent="0.25">
      <c r="A91" s="21" t="s">
        <v>51</v>
      </c>
      <c r="B91" s="22"/>
      <c r="C91" s="22"/>
      <c r="D91" s="25"/>
    </row>
    <row r="92" spans="1:4" x14ac:dyDescent="0.25">
      <c r="A92" s="30"/>
      <c r="B92" s="31"/>
      <c r="C92" s="32"/>
      <c r="D92" s="29"/>
    </row>
    <row r="93" spans="1:4" x14ac:dyDescent="0.25">
      <c r="A93" s="16" t="s">
        <v>52</v>
      </c>
      <c r="B93" s="6"/>
      <c r="C93" s="11"/>
      <c r="D93" s="14">
        <v>0</v>
      </c>
    </row>
    <row r="94" spans="1:4" x14ac:dyDescent="0.25">
      <c r="A94" s="12"/>
      <c r="B94" s="8"/>
      <c r="C94" s="8"/>
      <c r="D94" s="33"/>
    </row>
    <row r="95" spans="1:4" x14ac:dyDescent="0.25">
      <c r="A95" s="21" t="s">
        <v>54</v>
      </c>
      <c r="B95" s="22"/>
      <c r="C95" s="22"/>
      <c r="D95" s="25"/>
    </row>
    <row r="96" spans="1:4" x14ac:dyDescent="0.25">
      <c r="A96" s="16"/>
      <c r="B96" s="17"/>
      <c r="C96" s="18"/>
      <c r="D96" s="29"/>
    </row>
    <row r="97" spans="1:4" x14ac:dyDescent="0.25">
      <c r="A97" s="16" t="s">
        <v>55</v>
      </c>
      <c r="B97" s="6" t="s">
        <v>40</v>
      </c>
      <c r="C97" s="11"/>
      <c r="D97" s="14"/>
    </row>
    <row r="98" spans="1:4" x14ac:dyDescent="0.25">
      <c r="A98" s="16" t="s">
        <v>56</v>
      </c>
      <c r="B98" s="6">
        <v>1947</v>
      </c>
      <c r="C98" s="11"/>
      <c r="D98" s="14">
        <v>0</v>
      </c>
    </row>
    <row r="99" spans="1:4" x14ac:dyDescent="0.25">
      <c r="A99" s="16" t="s">
        <v>58</v>
      </c>
      <c r="B99" s="6">
        <v>1847</v>
      </c>
      <c r="C99" s="11"/>
      <c r="D99" s="14">
        <v>0</v>
      </c>
    </row>
    <row r="100" spans="1:4" x14ac:dyDescent="0.25">
      <c r="A100" s="16" t="s">
        <v>129</v>
      </c>
      <c r="B100" s="6">
        <v>2920.5</v>
      </c>
      <c r="C100" s="11"/>
      <c r="D100" s="14">
        <v>0</v>
      </c>
    </row>
    <row r="101" spans="1:4" x14ac:dyDescent="0.25">
      <c r="A101" s="16" t="s">
        <v>130</v>
      </c>
      <c r="B101" s="6">
        <v>2820.5</v>
      </c>
      <c r="C101" s="11"/>
      <c r="D101" s="14">
        <v>22</v>
      </c>
    </row>
    <row r="102" spans="1:4" x14ac:dyDescent="0.25">
      <c r="A102" s="16" t="s">
        <v>131</v>
      </c>
      <c r="B102" s="6">
        <v>2720.5</v>
      </c>
      <c r="C102" s="11"/>
      <c r="D102" s="14">
        <v>98</v>
      </c>
    </row>
    <row r="103" spans="1:4" x14ac:dyDescent="0.25">
      <c r="A103" s="16" t="s">
        <v>128</v>
      </c>
      <c r="B103" s="6">
        <v>3500</v>
      </c>
      <c r="C103" s="11"/>
      <c r="D103" s="14">
        <v>0</v>
      </c>
    </row>
    <row r="104" spans="1:4" x14ac:dyDescent="0.25">
      <c r="A104" s="16" t="s">
        <v>144</v>
      </c>
      <c r="B104" s="6">
        <v>2000</v>
      </c>
      <c r="C104" s="11"/>
      <c r="D104" s="14">
        <v>5</v>
      </c>
    </row>
    <row r="105" spans="1:4" x14ac:dyDescent="0.25">
      <c r="A105" s="16" t="s">
        <v>145</v>
      </c>
      <c r="B105" s="6">
        <v>2200</v>
      </c>
      <c r="C105" s="11"/>
      <c r="D105" s="14">
        <v>324</v>
      </c>
    </row>
    <row r="106" spans="1:4" x14ac:dyDescent="0.25">
      <c r="A106" s="16" t="s">
        <v>132</v>
      </c>
      <c r="B106" s="6">
        <v>4500</v>
      </c>
      <c r="C106" s="11"/>
      <c r="D106" s="14">
        <v>0</v>
      </c>
    </row>
    <row r="107" spans="1:4" x14ac:dyDescent="0.25">
      <c r="A107" s="16" t="s">
        <v>133</v>
      </c>
      <c r="B107" s="6">
        <v>4500</v>
      </c>
      <c r="C107" s="11"/>
      <c r="D107" s="14">
        <v>4</v>
      </c>
    </row>
    <row r="108" spans="1:4" x14ac:dyDescent="0.25">
      <c r="A108" s="16" t="s">
        <v>134</v>
      </c>
      <c r="B108" s="6">
        <v>4350</v>
      </c>
      <c r="C108" s="11"/>
      <c r="D108" s="14">
        <v>0</v>
      </c>
    </row>
    <row r="109" spans="1:4" x14ac:dyDescent="0.25">
      <c r="A109" s="16" t="s">
        <v>135</v>
      </c>
      <c r="B109" s="6">
        <v>4350</v>
      </c>
      <c r="C109" s="11"/>
      <c r="D109" s="14">
        <v>0</v>
      </c>
    </row>
    <row r="110" spans="1:4" x14ac:dyDescent="0.25">
      <c r="A110" s="16" t="s">
        <v>136</v>
      </c>
      <c r="B110" s="6">
        <v>4200</v>
      </c>
      <c r="C110" s="11"/>
      <c r="D110" s="14">
        <v>28</v>
      </c>
    </row>
    <row r="111" spans="1:4" x14ac:dyDescent="0.25">
      <c r="A111" s="16" t="s">
        <v>137</v>
      </c>
      <c r="B111" s="6">
        <v>4000</v>
      </c>
      <c r="C111" s="11"/>
      <c r="D111" s="14">
        <v>0</v>
      </c>
    </row>
    <row r="112" spans="1:4" x14ac:dyDescent="0.25">
      <c r="A112" s="16" t="s">
        <v>138</v>
      </c>
      <c r="B112" s="6">
        <v>8900</v>
      </c>
      <c r="C112" s="11"/>
      <c r="D112" s="14">
        <v>0</v>
      </c>
    </row>
    <row r="113" spans="1:4" x14ac:dyDescent="0.25">
      <c r="A113" s="16" t="s">
        <v>139</v>
      </c>
      <c r="B113" s="6">
        <v>8800</v>
      </c>
      <c r="C113" s="11"/>
      <c r="D113" s="14">
        <v>0</v>
      </c>
    </row>
    <row r="114" spans="1:4" x14ac:dyDescent="0.25">
      <c r="A114" s="16" t="s">
        <v>140</v>
      </c>
      <c r="B114" s="6">
        <v>8700</v>
      </c>
      <c r="C114" s="11"/>
      <c r="D114" s="14">
        <v>0</v>
      </c>
    </row>
    <row r="115" spans="1:4" x14ac:dyDescent="0.25">
      <c r="A115" s="16" t="s">
        <v>141</v>
      </c>
      <c r="B115" s="6">
        <v>8700</v>
      </c>
      <c r="C115" s="11"/>
      <c r="D115" s="14">
        <v>0</v>
      </c>
    </row>
    <row r="116" spans="1:4" x14ac:dyDescent="0.25">
      <c r="A116" s="16" t="s">
        <v>142</v>
      </c>
      <c r="B116" s="6">
        <v>8600</v>
      </c>
      <c r="C116" s="11"/>
      <c r="D116" s="14">
        <v>0</v>
      </c>
    </row>
    <row r="117" spans="1:4" x14ac:dyDescent="0.25">
      <c r="A117" s="16" t="s">
        <v>143</v>
      </c>
      <c r="B117" s="6">
        <v>8500</v>
      </c>
      <c r="C117" s="11"/>
      <c r="D117" s="14">
        <v>0</v>
      </c>
    </row>
    <row r="118" spans="1:4" x14ac:dyDescent="0.25">
      <c r="A118" s="16" t="s">
        <v>115</v>
      </c>
      <c r="B118" s="6">
        <v>3500</v>
      </c>
      <c r="C118" s="11"/>
      <c r="D118" s="14">
        <v>0</v>
      </c>
    </row>
    <row r="119" spans="1:4" x14ac:dyDescent="0.25">
      <c r="A119" s="16" t="s">
        <v>57</v>
      </c>
      <c r="B119" s="6">
        <v>2465</v>
      </c>
      <c r="C119" s="11"/>
      <c r="D119" s="14">
        <v>0</v>
      </c>
    </row>
    <row r="120" spans="1:4" x14ac:dyDescent="0.25">
      <c r="A120" s="16" t="s">
        <v>98</v>
      </c>
      <c r="B120" s="6">
        <v>8250</v>
      </c>
      <c r="C120" s="11"/>
      <c r="D120" s="14">
        <v>0</v>
      </c>
    </row>
    <row r="121" spans="1:4" x14ac:dyDescent="0.25">
      <c r="A121" s="16" t="s">
        <v>100</v>
      </c>
      <c r="B121" s="6">
        <v>8000</v>
      </c>
      <c r="C121" s="11"/>
      <c r="D121" s="14">
        <v>0</v>
      </c>
    </row>
    <row r="122" spans="1:4" x14ac:dyDescent="0.25">
      <c r="A122" s="16" t="s">
        <v>97</v>
      </c>
      <c r="B122" s="6">
        <v>8300</v>
      </c>
      <c r="C122" s="11"/>
      <c r="D122" s="14">
        <v>0</v>
      </c>
    </row>
    <row r="123" spans="1:4" x14ac:dyDescent="0.25">
      <c r="A123" s="16" t="s">
        <v>96</v>
      </c>
      <c r="B123" s="6">
        <v>8000</v>
      </c>
      <c r="C123" s="11"/>
      <c r="D123" s="14">
        <v>0</v>
      </c>
    </row>
    <row r="124" spans="1:4" x14ac:dyDescent="0.25">
      <c r="A124" s="16" t="s">
        <v>126</v>
      </c>
      <c r="B124" s="6">
        <v>1850</v>
      </c>
      <c r="C124" s="11"/>
      <c r="D124" s="14">
        <v>0</v>
      </c>
    </row>
    <row r="125" spans="1:4" x14ac:dyDescent="0.25">
      <c r="A125" s="12"/>
      <c r="B125" s="19"/>
      <c r="C125" s="8"/>
      <c r="D125" s="10"/>
    </row>
    <row r="126" spans="1:4" x14ac:dyDescent="0.25">
      <c r="A126" s="21" t="s">
        <v>68</v>
      </c>
      <c r="B126" s="22"/>
      <c r="C126" s="22"/>
      <c r="D126" s="25"/>
    </row>
    <row r="127" spans="1:4" x14ac:dyDescent="0.25">
      <c r="A127" s="16"/>
      <c r="B127" s="6" t="s">
        <v>40</v>
      </c>
      <c r="C127" s="11"/>
      <c r="D127" s="14"/>
    </row>
    <row r="128" spans="1:4" x14ac:dyDescent="0.25">
      <c r="A128" s="16" t="s">
        <v>89</v>
      </c>
      <c r="B128" s="6">
        <v>13000</v>
      </c>
      <c r="C128" s="11"/>
      <c r="D128" s="14">
        <v>0</v>
      </c>
    </row>
    <row r="129" spans="1:4" x14ac:dyDescent="0.25">
      <c r="A129" s="16" t="s">
        <v>69</v>
      </c>
      <c r="B129" s="6">
        <v>3000</v>
      </c>
      <c r="C129" s="11"/>
      <c r="D129" s="14">
        <v>0</v>
      </c>
    </row>
    <row r="130" spans="1:4" x14ac:dyDescent="0.25">
      <c r="A130" s="16" t="s">
        <v>70</v>
      </c>
      <c r="B130" s="6">
        <v>3500</v>
      </c>
      <c r="C130" s="11"/>
      <c r="D130" s="14">
        <v>0</v>
      </c>
    </row>
    <row r="131" spans="1:4" x14ac:dyDescent="0.25">
      <c r="A131" s="16" t="s">
        <v>120</v>
      </c>
      <c r="B131" s="6">
        <v>4000</v>
      </c>
      <c r="C131" s="11"/>
      <c r="D131" s="14">
        <v>0</v>
      </c>
    </row>
    <row r="132" spans="1:4" x14ac:dyDescent="0.25">
      <c r="A132" s="12"/>
      <c r="B132" s="19"/>
      <c r="C132" s="8"/>
      <c r="D132" s="10"/>
    </row>
    <row r="133" spans="1:4" x14ac:dyDescent="0.25">
      <c r="A133" s="21" t="s">
        <v>119</v>
      </c>
      <c r="B133" s="22"/>
      <c r="C133" s="22"/>
      <c r="D133" s="25"/>
    </row>
    <row r="134" spans="1:4" x14ac:dyDescent="0.25">
      <c r="A134" s="30"/>
      <c r="B134" s="48" t="s">
        <v>40</v>
      </c>
      <c r="C134" s="4"/>
      <c r="D134" s="49"/>
    </row>
    <row r="135" spans="1:4" x14ac:dyDescent="0.25">
      <c r="A135" s="16" t="s">
        <v>71</v>
      </c>
      <c r="B135" s="6">
        <v>350</v>
      </c>
      <c r="C135" s="11"/>
      <c r="D135" s="14">
        <v>0</v>
      </c>
    </row>
    <row r="136" spans="1:4" x14ac:dyDescent="0.25">
      <c r="A136" s="16" t="s">
        <v>87</v>
      </c>
      <c r="B136" s="6">
        <v>300</v>
      </c>
      <c r="C136" s="11"/>
      <c r="D136" s="14">
        <v>0</v>
      </c>
    </row>
    <row r="137" spans="1:4" x14ac:dyDescent="0.25">
      <c r="A137" s="16" t="s">
        <v>85</v>
      </c>
      <c r="B137" s="6">
        <v>20</v>
      </c>
      <c r="C137" s="11"/>
      <c r="D137" s="14">
        <v>0</v>
      </c>
    </row>
    <row r="138" spans="1:4" x14ac:dyDescent="0.25">
      <c r="A138" s="16" t="s">
        <v>86</v>
      </c>
      <c r="B138" s="6">
        <v>15</v>
      </c>
      <c r="C138" s="11"/>
      <c r="D138" s="14">
        <v>0</v>
      </c>
    </row>
    <row r="139" spans="1:4" x14ac:dyDescent="0.25">
      <c r="A139" s="16" t="s">
        <v>121</v>
      </c>
      <c r="B139" s="6">
        <v>300</v>
      </c>
      <c r="C139" s="11"/>
      <c r="D139" s="14">
        <v>0</v>
      </c>
    </row>
    <row r="140" spans="1:4" ht="30" x14ac:dyDescent="0.25">
      <c r="A140" s="54" t="s">
        <v>122</v>
      </c>
      <c r="B140" s="6">
        <v>650</v>
      </c>
      <c r="C140" s="11"/>
      <c r="D140" s="14">
        <v>0</v>
      </c>
    </row>
    <row r="141" spans="1:4" s="47" customFormat="1" x14ac:dyDescent="0.25">
      <c r="A141" s="12"/>
      <c r="B141" s="8"/>
      <c r="C141" s="8"/>
      <c r="D141" s="10"/>
    </row>
    <row r="142" spans="1:4" x14ac:dyDescent="0.25">
      <c r="A142" s="21" t="s">
        <v>102</v>
      </c>
      <c r="B142" s="22"/>
      <c r="C142" s="22"/>
      <c r="D142" s="25"/>
    </row>
    <row r="143" spans="1:4" x14ac:dyDescent="0.25">
      <c r="A143" s="30"/>
      <c r="B143" s="48" t="s">
        <v>75</v>
      </c>
      <c r="C143" s="4"/>
      <c r="D143" s="49"/>
    </row>
    <row r="144" spans="1:4" x14ac:dyDescent="0.25">
      <c r="A144" s="16" t="s">
        <v>106</v>
      </c>
      <c r="B144" s="6"/>
      <c r="C144" s="11"/>
      <c r="D144" s="14">
        <v>0</v>
      </c>
    </row>
    <row r="145" spans="1:4" x14ac:dyDescent="0.25">
      <c r="A145" s="16" t="s">
        <v>104</v>
      </c>
      <c r="B145" s="52">
        <v>9</v>
      </c>
      <c r="C145" s="11"/>
      <c r="D145" s="14">
        <v>0</v>
      </c>
    </row>
    <row r="146" spans="1:4" x14ac:dyDescent="0.25">
      <c r="A146" s="16" t="s">
        <v>103</v>
      </c>
      <c r="B146" s="52">
        <v>9</v>
      </c>
      <c r="C146" s="11"/>
      <c r="D146" s="14">
        <v>0</v>
      </c>
    </row>
    <row r="147" spans="1:4" x14ac:dyDescent="0.25">
      <c r="A147" s="16" t="s">
        <v>112</v>
      </c>
      <c r="B147" s="52"/>
      <c r="C147" s="11"/>
      <c r="D147" s="14">
        <v>0</v>
      </c>
    </row>
    <row r="148" spans="1:4" x14ac:dyDescent="0.25">
      <c r="A148" s="16"/>
      <c r="B148" s="6"/>
      <c r="C148" s="11" t="s">
        <v>74</v>
      </c>
      <c r="D148" s="53">
        <f>SUM(D145:D146)</f>
        <v>0</v>
      </c>
    </row>
    <row r="149" spans="1:4" s="47" customFormat="1" x14ac:dyDescent="0.25">
      <c r="A149" s="12"/>
      <c r="B149" s="8"/>
      <c r="C149" s="8"/>
      <c r="D149" s="10"/>
    </row>
    <row r="150" spans="1:4" x14ac:dyDescent="0.25">
      <c r="A150" s="21" t="s">
        <v>76</v>
      </c>
      <c r="B150" s="22"/>
      <c r="C150" s="22"/>
      <c r="D150" s="25"/>
    </row>
    <row r="151" spans="1:4" x14ac:dyDescent="0.25">
      <c r="A151" s="30"/>
      <c r="B151" s="48"/>
      <c r="C151" s="4"/>
      <c r="D151" s="49"/>
    </row>
    <row r="152" spans="1:4" x14ac:dyDescent="0.25">
      <c r="A152" s="16" t="s">
        <v>77</v>
      </c>
      <c r="B152" s="52"/>
      <c r="C152" s="11"/>
      <c r="D152" s="14">
        <v>0</v>
      </c>
    </row>
    <row r="153" spans="1:4" x14ac:dyDescent="0.25">
      <c r="A153" s="16" t="s">
        <v>78</v>
      </c>
      <c r="B153" s="52"/>
      <c r="C153" s="11"/>
      <c r="D153" s="14">
        <v>0</v>
      </c>
    </row>
    <row r="154" spans="1:4" x14ac:dyDescent="0.25">
      <c r="A154" s="16" t="s">
        <v>79</v>
      </c>
      <c r="B154" s="6"/>
      <c r="C154" s="11"/>
      <c r="D154" s="14">
        <v>0</v>
      </c>
    </row>
    <row r="155" spans="1:4" s="47" customFormat="1" x14ac:dyDescent="0.25">
      <c r="A155" s="12"/>
      <c r="B155" s="8"/>
      <c r="C155" s="8"/>
      <c r="D155" s="10"/>
    </row>
    <row r="156" spans="1:4" x14ac:dyDescent="0.25">
      <c r="A156" s="21" t="s">
        <v>80</v>
      </c>
      <c r="B156" s="22"/>
      <c r="C156" s="22"/>
      <c r="D156" s="25"/>
    </row>
    <row r="157" spans="1:4" x14ac:dyDescent="0.25">
      <c r="A157" s="30"/>
      <c r="B157" s="48"/>
      <c r="C157" s="4"/>
      <c r="D157" s="49"/>
    </row>
    <row r="158" spans="1:4" x14ac:dyDescent="0.25">
      <c r="A158" s="16" t="s">
        <v>81</v>
      </c>
      <c r="B158" s="52"/>
      <c r="C158" s="11"/>
      <c r="D158" s="14">
        <v>0</v>
      </c>
    </row>
    <row r="159" spans="1:4" x14ac:dyDescent="0.25">
      <c r="A159" s="16" t="s">
        <v>82</v>
      </c>
      <c r="B159" s="52"/>
      <c r="C159" s="11"/>
      <c r="D159" s="14">
        <v>0</v>
      </c>
    </row>
    <row r="160" spans="1:4" s="47" customFormat="1" x14ac:dyDescent="0.25">
      <c r="A160" s="12"/>
      <c r="B160" s="8"/>
      <c r="C160" s="8"/>
      <c r="D160" s="10"/>
    </row>
    <row r="161" spans="1:4" x14ac:dyDescent="0.25">
      <c r="A161" s="21" t="s">
        <v>88</v>
      </c>
      <c r="B161" s="22"/>
      <c r="C161" s="22"/>
      <c r="D161" s="25"/>
    </row>
    <row r="162" spans="1:4" x14ac:dyDescent="0.25">
      <c r="A162" s="30"/>
      <c r="B162" s="48"/>
      <c r="C162" s="4"/>
      <c r="D162" s="49"/>
    </row>
    <row r="163" spans="1:4" x14ac:dyDescent="0.25">
      <c r="A163" s="16" t="s">
        <v>91</v>
      </c>
      <c r="B163" s="52"/>
      <c r="C163" s="11"/>
      <c r="D163" s="53">
        <f>IF(D165=0, 0, SUM(D48:D69))</f>
        <v>0</v>
      </c>
    </row>
    <row r="164" spans="1:4" x14ac:dyDescent="0.25">
      <c r="A164" s="16" t="s">
        <v>90</v>
      </c>
      <c r="B164" s="52"/>
      <c r="C164" s="11"/>
      <c r="D164" s="14">
        <v>0</v>
      </c>
    </row>
    <row r="165" spans="1:4" s="47" customFormat="1" x14ac:dyDescent="0.25">
      <c r="A165" s="12" t="s">
        <v>92</v>
      </c>
      <c r="B165" s="8"/>
      <c r="C165" s="8"/>
      <c r="D165" s="33">
        <v>0</v>
      </c>
    </row>
  </sheetData>
  <dataConsolidate/>
  <pageMargins left="0.7" right="0.7" top="0.75" bottom="0.75" header="0.3" footer="0.3"/>
  <pageSetup paperSize="9" orientation="portrait" verticalDpi="0" r:id="rId1"/>
  <ignoredErrors>
    <ignoredError sqref="D14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Troškovnik</vt:lpstr>
      <vt:lpstr>Ulazni podaci</vt:lpstr>
      <vt:lpstr>Troškovnik!Podrucje_ispisa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Brkić</dc:creator>
  <cp:lastModifiedBy>Kućno</cp:lastModifiedBy>
  <cp:lastPrinted>2018-06-15T10:40:58Z</cp:lastPrinted>
  <dcterms:created xsi:type="dcterms:W3CDTF">2010-09-16T07:24:14Z</dcterms:created>
  <dcterms:modified xsi:type="dcterms:W3CDTF">2019-05-21T19:37:37Z</dcterms:modified>
</cp:coreProperties>
</file>